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ções" sheetId="1" state="visible" r:id="rId1"/>
    <sheet name="Calculadora" sheetId="2" state="visible" r:id="rId2"/>
    <sheet name="Orçamento por m³" sheetId="3" state="visible" r:id="rId3"/>
    <sheet name="Orçamento por Peça" sheetId="4" state="visible" r:id="rId4"/>
    <sheet name="Tabela de m3" sheetId="5" state="visible" r:id="rId5"/>
    <sheet name="Tabela de Peso" sheetId="6" state="visible" r:id="rId6"/>
  </sheets>
  <definedNames>
    <definedName name="_xlnm._FilterDatabase" localSheetId="1" hidden="1">'Calculadora'!$A$4:$H$324</definedName>
    <definedName name="_xlnm.Print_Area" localSheetId="2">'Orçamento por m³'!$A$1:$H$37</definedName>
    <definedName name="_xlnm.Print_Area" localSheetId="3">'Orçamento por Peça'!$A$1:$H$37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.0000"/>
    <numFmt numFmtId="165" formatCode="#,##0.0"/>
    <numFmt numFmtId="166" formatCode="0.000"/>
    <numFmt numFmtId="167" formatCode="R$ #,##0.00"/>
    <numFmt numFmtId="168" formatCode="0.0%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i val="1"/>
      <color rgb="00666666"/>
      <sz val="10"/>
    </font>
    <font>
      <name val="Calibri"/>
      <b val="1"/>
      <sz val="11"/>
    </font>
    <font>
      <name val="Calibri"/>
      <sz val="11"/>
    </font>
    <font>
      <name val="Calibri"/>
      <b val="1"/>
      <color rgb="000563C1"/>
      <sz val="11"/>
      <u val="single"/>
    </font>
    <font>
      <name val="Calibri"/>
      <b val="1"/>
      <sz val="15"/>
    </font>
    <font>
      <name val="Calibri"/>
      <b val="1"/>
      <color rgb="00FFFFFF"/>
      <sz val="10"/>
    </font>
    <font>
      <name val="Calibri"/>
      <i val="1"/>
      <color rgb="00999999"/>
      <sz val="10"/>
    </font>
  </fonts>
  <fills count="6">
    <fill>
      <patternFill/>
    </fill>
    <fill>
      <patternFill patternType="gray125"/>
    </fill>
    <fill>
      <patternFill patternType="solid"/>
    </fill>
    <fill>
      <patternFill patternType="solid">
        <fgColor rgb="00FFA608"/>
      </patternFill>
    </fill>
    <fill>
      <patternFill patternType="solid">
        <fgColor rgb="00FFF8E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0" borderId="0" pivotButton="0" quotePrefix="0" xfId="0"/>
    <xf numFmtId="0" fontId="2" fillId="0" borderId="0" pivotButton="0" quotePrefix="0" xfId="0"/>
    <xf numFmtId="0" fontId="7" fillId="2" borderId="1" applyAlignment="1" pivotButton="0" quotePrefix="0" xfId="0">
      <alignment horizontal="center" vertical="center" wrapText="1"/>
    </xf>
    <xf numFmtId="2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165" fontId="4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166" fontId="4" fillId="0" borderId="1" applyAlignment="1" pivotButton="0" quotePrefix="0" xfId="0">
      <alignment horizontal="center" vertical="center" wrapText="1"/>
    </xf>
    <xf numFmtId="2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 wrapText="1"/>
    </xf>
    <xf numFmtId="166" fontId="4" fillId="4" borderId="1" applyAlignment="1" pivotButton="0" quotePrefix="0" xfId="0">
      <alignment horizontal="center" vertical="center" wrapText="1"/>
    </xf>
    <xf numFmtId="0" fontId="3" fillId="3" borderId="1" pivotButton="0" quotePrefix="0" xfId="0"/>
    <xf numFmtId="3" fontId="3" fillId="3" borderId="1" pivotButton="0" quotePrefix="0" xfId="0"/>
    <xf numFmtId="166" fontId="3" fillId="3" borderId="1" pivotButton="0" quotePrefix="0" xfId="0"/>
    <xf numFmtId="165" fontId="3" fillId="3" borderId="1" pivotButton="0" quotePrefix="0" xfId="0"/>
    <xf numFmtId="0" fontId="3" fillId="0" borderId="0" pivotButton="0" quotePrefix="0" xfId="0"/>
    <xf numFmtId="166" fontId="3" fillId="0" borderId="0" pivotButton="0" quotePrefix="0" xfId="0"/>
    <xf numFmtId="0" fontId="1" fillId="0" borderId="0" pivotButton="0" quotePrefix="0" xfId="0"/>
    <xf numFmtId="0" fontId="5" fillId="0" borderId="0" pivotButton="0" quotePrefix="0" xfId="0"/>
    <xf numFmtId="0" fontId="0" fillId="4" borderId="1" pivotButton="0" quotePrefix="0" xfId="0"/>
    <xf numFmtId="164" fontId="4" fillId="5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center" vertical="center" wrapText="1"/>
    </xf>
    <xf numFmtId="167" fontId="4" fillId="4" borderId="1" applyAlignment="1" pivotButton="0" quotePrefix="0" xfId="0">
      <alignment horizontal="center" vertical="center" wrapText="1"/>
    </xf>
    <xf numFmtId="167" fontId="4" fillId="5" borderId="1" applyAlignment="1" pivotButton="0" quotePrefix="0" xfId="0">
      <alignment horizontal="center" vertical="center" wrapText="1"/>
    </xf>
    <xf numFmtId="167" fontId="3" fillId="5" borderId="1" pivotButton="0" quotePrefix="0" xfId="0"/>
    <xf numFmtId="168" fontId="0" fillId="4" borderId="1" pivotButton="0" quotePrefix="0" xfId="0"/>
    <xf numFmtId="167" fontId="0" fillId="4" borderId="1" pivotButton="0" quotePrefix="0" xfId="0"/>
    <xf numFmtId="167" fontId="3" fillId="3" borderId="1" pivotButton="0" quotePrefix="0" xfId="0"/>
    <xf numFmtId="0" fontId="0" fillId="4" borderId="1" applyAlignment="1" pivotButton="0" quotePrefix="0" xfId="0">
      <alignment horizontal="left" vertical="center" wrapText="1"/>
    </xf>
    <xf numFmtId="0" fontId="8" fillId="4" borderId="1" applyAlignment="1" pivotButton="0" quotePrefix="0" xfId="0">
      <alignment horizontal="left" vertical="center" wrapText="1"/>
    </xf>
    <xf numFmtId="3" fontId="0" fillId="0" borderId="0" pivotButton="0" quotePrefix="0" xfId="0"/>
    <xf numFmtId="166" fontId="0" fillId="0" borderId="0" pivotButton="0" quotePrefix="0" xfId="0"/>
    <xf numFmtId="0" fontId="2" fillId="4" borderId="1" applyAlignment="1" pivotButton="0" quotePrefix="0" xfId="0">
      <alignment horizontal="center" vertical="center" wrapText="1"/>
    </xf>
    <xf numFmtId="2" fontId="3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2857500" cy="13144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2000250" cy="92392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2000250" cy="92392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a.me/553330381657?text=Ol%C3%A1!%20Vim%20pela%20planilha%20de%20c%C3%A1lculo%20de%20metro%20c%C3%BAbico%20e%20gostaria%20de%20conhecer%20o%20Eagle%20Gest%C3%A3o%20para%20madeireira." TargetMode="External" Id="rId1" /><Relationship Type="http://schemas.openxmlformats.org/officeDocument/2006/relationships/drawing" Target="/xl/drawings/drawing1.xm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wa.me/553330381657?text=Ol%C3%A1!%20Vim%20pela%20planilha%20de%20c%C3%A1lculo%20de%20metro%20c%C3%BAbico%20e%20gostaria%20de%20conhecer%20o%20Eagle%20Gest%C3%A3o%20para%20madeireira." TargetMode="External" Id="rId1" /><Relationship Type="http://schemas.openxmlformats.org/officeDocument/2006/relationships/drawing" Target="/xl/drawings/drawing2.xm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wa.me/553330381657?text=Ol%C3%A1!%20Vim%20pela%20planilha%20de%20c%C3%A1lculo%20de%20metro%20c%C3%BAbico%20e%20gostaria%20de%20conhecer%20o%20Eagle%20Gest%C3%A3o%20para%20madeireira." TargetMode="External" Id="rId1" /><Relationship Type="http://schemas.openxmlformats.org/officeDocument/2006/relationships/drawing" Target="/xl/drawings/drawing3.xm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2:B4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2">
      <c r="B12" s="1" t="inlineStr">
        <is>
          <t>PLANILHA DE CÁLCULO DE METRO CÚBICO DE PEÇAS DE MADEIRA</t>
        </is>
      </c>
    </row>
    <row r="13">
      <c r="B13" s="2" t="inlineStr">
        <is>
          <t>Material de apoio gratuito da Eagle Tecnologia para madeireiras</t>
        </is>
      </c>
    </row>
    <row r="15">
      <c r="B15" s="3" t="inlineStr">
        <is>
          <t>AS ABAS DESTA PLANILHA</t>
        </is>
      </c>
    </row>
    <row r="16">
      <c r="B16" s="4" t="inlineStr">
        <is>
          <t>• Calculadora — todas as combinações de comprimento e bitola já vêm com o diâmetro médio, o m³ e o</t>
        </is>
      </c>
    </row>
    <row r="17">
      <c r="B17" s="4" t="inlineStr">
        <is>
          <t xml:space="preserve">  peso por peça preenchidos. Digite só a quantidade de peças na coluna amarela; os totais somam no rodapé.</t>
        </is>
      </c>
    </row>
    <row r="18">
      <c r="B18" s="4" t="inlineStr">
        <is>
          <t xml:space="preserve">  O cabeçalho fica fixo e há um filtro para localizar a linha que você quer.</t>
        </is>
      </c>
    </row>
    <row r="19">
      <c r="B19" s="4" t="inlineStr">
        <is>
          <t>• Orçamento por m³ — proposta com preço por metro cúbico. Escolha bitola e comprimento nas listas,</t>
        </is>
      </c>
    </row>
    <row r="20">
      <c r="B20" s="4" t="inlineStr">
        <is>
          <t xml:space="preserve">  informe a quantidade de peças e o preço por m³.</t>
        </is>
      </c>
    </row>
    <row r="21">
      <c r="B21" s="4" t="inlineStr">
        <is>
          <t>• Orçamento por Peça — proposta com preço por peça (usado em mourão, poste, escora).</t>
        </is>
      </c>
    </row>
    <row r="22">
      <c r="B22" s="4" t="inlineStr">
        <is>
          <t xml:space="preserve">  Ambas calculam m³, peso, valor por item e o total. Forma de pagamento (à vista / a prazo / parcelado /</t>
        </is>
      </c>
    </row>
    <row r="23">
      <c r="B23" s="4" t="inlineStr">
        <is>
          <t xml:space="preserve">  crediário / Pix / cartão crédito / cartão débito / cheque / boleto), desconto e frete você preenche.</t>
        </is>
      </c>
    </row>
    <row r="24">
      <c r="B24" s="4" t="inlineStr">
        <is>
          <t>• Tabela de m3 — o m³ de uma peça por comprimento e bitola (fórmula do cilindro; diâmetro médio editável).</t>
        </is>
      </c>
    </row>
    <row r="25">
      <c r="B25" s="4" t="inlineStr">
        <is>
          <t>• Tabela de Peso — o peso de uma peça, em kg, conforme a tabela da sua operação. Edite se mudar</t>
        </is>
      </c>
    </row>
    <row r="26">
      <c r="B26" s="4" t="inlineStr">
        <is>
          <t xml:space="preserve">  de espécie ou de umidade da madeira.</t>
        </is>
      </c>
    </row>
    <row r="28">
      <c r="B28" s="3" t="inlineStr">
        <is>
          <t>DEIXE A PLANILHA COM A SUA CARA</t>
        </is>
      </c>
    </row>
    <row r="29">
      <c r="B29" s="4" t="inlineStr">
        <is>
          <t>• Troque a logo pela da sua empresa: clique na imagem da logo, apague com a tecla Delete e insira</t>
        </is>
      </c>
    </row>
    <row r="30">
      <c r="B30" s="4" t="inlineStr">
        <is>
          <t xml:space="preserve">  a sua em Inserir → Imagens. Faça isso nesta aba e nas duas abas de Orçamento.</t>
        </is>
      </c>
    </row>
    <row r="31">
      <c r="B31" s="4" t="inlineStr">
        <is>
          <t>• Ajuste o cabeçalho dos orçamentos (nome, contato) e as tabelas de referência conforme a sua operação.</t>
        </is>
      </c>
    </row>
    <row r="33">
      <c r="B33" s="3" t="inlineStr">
        <is>
          <t>COMO O METRO CÚBICO É CALCULADO</t>
        </is>
      </c>
    </row>
    <row r="34">
      <c r="B34" s="4" t="inlineStr">
        <is>
          <t>m³ de uma peça = (π ÷ 4) x (diâmetro médio em metros)² x comprimento em metros</t>
        </is>
      </c>
    </row>
    <row r="35">
      <c r="B35" s="4" t="inlineStr">
        <is>
          <t>Exemplo: bitola 20 a 22 cm (diâmetro médio 21) e 6 m  →  0,7854 x 0,21² x 6 = 0,208 m³ por peça.</t>
        </is>
      </c>
    </row>
    <row r="36">
      <c r="B36" s="4" t="inlineStr">
        <is>
          <t>Multiplicando pela quantidade de peças, sai o volume e o peso do lote.</t>
        </is>
      </c>
    </row>
    <row r="38">
      <c r="B38" s="3" t="inlineStr">
        <is>
          <t>SOBRE A EAGLE TECNOLOGIA</t>
        </is>
      </c>
    </row>
    <row r="39">
      <c r="B39" s="4" t="inlineStr">
        <is>
          <t>A Eagle Tecnologia desenvolve o Eagle Gestão, um ERP completo para pequenas empresas, com uma</t>
        </is>
      </c>
    </row>
    <row r="40">
      <c r="B40" s="4" t="inlineStr">
        <is>
          <t>solução específica para madeireiras: entradas e vendas em metro cúbico, classificação por bitola,</t>
        </is>
      </c>
    </row>
    <row r="41">
      <c r="B41" s="4" t="inlineStr">
        <is>
          <t>controle de tratamento e romaneio, tudo integrado a estoque e financeiro. Mais de 16 anos de</t>
        </is>
      </c>
    </row>
    <row r="42">
      <c r="B42" s="4" t="inlineStr">
        <is>
          <t>mercado, sede em Guanhães (MG) e atuação em todo o Brasil.</t>
        </is>
      </c>
    </row>
    <row r="44">
      <c r="B44" s="3" t="inlineStr">
        <is>
          <t>CONTATO</t>
        </is>
      </c>
    </row>
    <row r="45">
      <c r="B45" s="5" t="inlineStr">
        <is>
          <t>Falar no WhatsApp: (33) 3038-1657</t>
        </is>
      </c>
    </row>
    <row r="46">
      <c r="B46" s="4" t="inlineStr">
        <is>
          <t>Site: eagletecnologia.com/segmentos/madeireira/</t>
        </is>
      </c>
    </row>
    <row r="48">
      <c r="B48" s="2" t="inlineStr">
        <is>
          <t>© 2026 Eagle Tecnologia — distribuição gratuita autorizada.</t>
        </is>
      </c>
    </row>
  </sheetData>
  <hyperlinks>
    <hyperlink xmlns:r="http://schemas.openxmlformats.org/officeDocument/2006/relationships" ref="B45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2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5" customWidth="1" min="3" max="3"/>
    <col width="12" customWidth="1" min="4" max="4"/>
    <col width="15" customWidth="1" min="5" max="5"/>
    <col width="17" customWidth="1" min="6" max="6"/>
    <col width="12" customWidth="1" min="7" max="7"/>
    <col width="14" customWidth="1" min="8" max="8"/>
  </cols>
  <sheetData>
    <row r="1">
      <c r="A1" s="6" t="inlineStr">
        <is>
          <t>CALCULADORA DE METRO CÚBICO DE PEÇAS</t>
        </is>
      </c>
    </row>
    <row r="2">
      <c r="A2" s="7" t="inlineStr">
        <is>
          <t>Todas as medidas já estão preenchidas. Digite só a QUANTIDADE DE PEÇAS (coluna amarela) nas linhas que você tem. O total fica no rodapé.</t>
        </is>
      </c>
    </row>
    <row r="4">
      <c r="A4" s="8" t="inlineStr">
        <is>
          <t>Comprimento (m)</t>
        </is>
      </c>
      <c r="B4" s="8" t="inlineStr">
        <is>
          <t>Bitola (cm)</t>
        </is>
      </c>
      <c r="C4" s="8" t="inlineStr">
        <is>
          <t>Diâmetro médio (cm)</t>
        </is>
      </c>
      <c r="D4" s="8" t="inlineStr">
        <is>
          <t>m³ por peça</t>
        </is>
      </c>
      <c r="E4" s="8" t="inlineStr">
        <is>
          <t>Peso por peça (kg)</t>
        </is>
      </c>
      <c r="F4" s="8" t="inlineStr">
        <is>
          <t>Quantidade de peças</t>
        </is>
      </c>
      <c r="G4" s="8" t="inlineStr">
        <is>
          <t>m³ total</t>
        </is>
      </c>
      <c r="H4" s="8" t="inlineStr">
        <is>
          <t>Peso total (kg)</t>
        </is>
      </c>
    </row>
    <row r="5">
      <c r="A5" s="9" t="n">
        <v>1.5</v>
      </c>
      <c r="B5" s="10" t="inlineStr">
        <is>
          <t>04 a 06</t>
        </is>
      </c>
      <c r="C5" s="9">
        <f>INDEX('Tabela de m3'!$B$3:$U$3,MATCH($B5,'Tabela de m3'!$B$4:$U$4,0))</f>
        <v/>
      </c>
      <c r="D5" s="11">
        <f>INDEX('Tabela de m3'!$B$5:$U$20,MATCH($A5,'Tabela de m3'!$A$5:$A$20,0),MATCH($B5,'Tabela de m3'!$B$4:$U$4,0))</f>
        <v/>
      </c>
      <c r="E5" s="12">
        <f>INDEX('Tabela de Peso'!$B$4:$U$19,MATCH($A5,'Tabela de Peso'!$A$4:$A$19,0),MATCH($B5,'Tabela de Peso'!$B$3:$U$3,0))</f>
        <v/>
      </c>
      <c r="F5" s="13" t="n"/>
      <c r="G5" s="14">
        <f>IF($F5="","",$D5*$F5)</f>
        <v/>
      </c>
      <c r="H5" s="12">
        <f>IF($F5="","",$E5*$F5)</f>
        <v/>
      </c>
    </row>
    <row r="6">
      <c r="A6" s="9" t="n">
        <v>1.5</v>
      </c>
      <c r="B6" s="10" t="inlineStr">
        <is>
          <t>06 a 08</t>
        </is>
      </c>
      <c r="C6" s="9">
        <f>INDEX('Tabela de m3'!$B$3:$U$3,MATCH($B6,'Tabela de m3'!$B$4:$U$4,0))</f>
        <v/>
      </c>
      <c r="D6" s="11">
        <f>INDEX('Tabela de m3'!$B$5:$U$20,MATCH($A6,'Tabela de m3'!$A$5:$A$20,0),MATCH($B6,'Tabela de m3'!$B$4:$U$4,0))</f>
        <v/>
      </c>
      <c r="E6" s="12">
        <f>INDEX('Tabela de Peso'!$B$4:$U$19,MATCH($A6,'Tabela de Peso'!$A$4:$A$19,0),MATCH($B6,'Tabela de Peso'!$B$3:$U$3,0))</f>
        <v/>
      </c>
      <c r="F6" s="13" t="n"/>
      <c r="G6" s="14">
        <f>IF($F6="","",$D6*$F6)</f>
        <v/>
      </c>
      <c r="H6" s="12">
        <f>IF($F6="","",$E6*$F6)</f>
        <v/>
      </c>
    </row>
    <row r="7">
      <c r="A7" s="9" t="n">
        <v>1.5</v>
      </c>
      <c r="B7" s="10" t="inlineStr">
        <is>
          <t>08 a 10</t>
        </is>
      </c>
      <c r="C7" s="9">
        <f>INDEX('Tabela de m3'!$B$3:$U$3,MATCH($B7,'Tabela de m3'!$B$4:$U$4,0))</f>
        <v/>
      </c>
      <c r="D7" s="11">
        <f>INDEX('Tabela de m3'!$B$5:$U$20,MATCH($A7,'Tabela de m3'!$A$5:$A$20,0),MATCH($B7,'Tabela de m3'!$B$4:$U$4,0))</f>
        <v/>
      </c>
      <c r="E7" s="12">
        <f>INDEX('Tabela de Peso'!$B$4:$U$19,MATCH($A7,'Tabela de Peso'!$A$4:$A$19,0),MATCH($B7,'Tabela de Peso'!$B$3:$U$3,0))</f>
        <v/>
      </c>
      <c r="F7" s="13" t="n"/>
      <c r="G7" s="14">
        <f>IF($F7="","",$D7*$F7)</f>
        <v/>
      </c>
      <c r="H7" s="12">
        <f>IF($F7="","",$E7*$F7)</f>
        <v/>
      </c>
    </row>
    <row r="8">
      <c r="A8" s="9" t="n">
        <v>1.5</v>
      </c>
      <c r="B8" s="10" t="inlineStr">
        <is>
          <t>10 a 12</t>
        </is>
      </c>
      <c r="C8" s="9">
        <f>INDEX('Tabela de m3'!$B$3:$U$3,MATCH($B8,'Tabela de m3'!$B$4:$U$4,0))</f>
        <v/>
      </c>
      <c r="D8" s="11">
        <f>INDEX('Tabela de m3'!$B$5:$U$20,MATCH($A8,'Tabela de m3'!$A$5:$A$20,0),MATCH($B8,'Tabela de m3'!$B$4:$U$4,0))</f>
        <v/>
      </c>
      <c r="E8" s="12">
        <f>INDEX('Tabela de Peso'!$B$4:$U$19,MATCH($A8,'Tabela de Peso'!$A$4:$A$19,0),MATCH($B8,'Tabela de Peso'!$B$3:$U$3,0))</f>
        <v/>
      </c>
      <c r="F8" s="13" t="n"/>
      <c r="G8" s="14">
        <f>IF($F8="","",$D8*$F8)</f>
        <v/>
      </c>
      <c r="H8" s="12">
        <f>IF($F8="","",$E8*$F8)</f>
        <v/>
      </c>
    </row>
    <row r="9">
      <c r="A9" s="9" t="n">
        <v>1.5</v>
      </c>
      <c r="B9" s="10" t="inlineStr">
        <is>
          <t>12 a 14</t>
        </is>
      </c>
      <c r="C9" s="9">
        <f>INDEX('Tabela de m3'!$B$3:$U$3,MATCH($B9,'Tabela de m3'!$B$4:$U$4,0))</f>
        <v/>
      </c>
      <c r="D9" s="11">
        <f>INDEX('Tabela de m3'!$B$5:$U$20,MATCH($A9,'Tabela de m3'!$A$5:$A$20,0),MATCH($B9,'Tabela de m3'!$B$4:$U$4,0))</f>
        <v/>
      </c>
      <c r="E9" s="12">
        <f>INDEX('Tabela de Peso'!$B$4:$U$19,MATCH($A9,'Tabela de Peso'!$A$4:$A$19,0),MATCH($B9,'Tabela de Peso'!$B$3:$U$3,0))</f>
        <v/>
      </c>
      <c r="F9" s="13" t="n"/>
      <c r="G9" s="14">
        <f>IF($F9="","",$D9*$F9)</f>
        <v/>
      </c>
      <c r="H9" s="12">
        <f>IF($F9="","",$E9*$F9)</f>
        <v/>
      </c>
    </row>
    <row r="10">
      <c r="A10" s="9" t="n">
        <v>1.5</v>
      </c>
      <c r="B10" s="10" t="inlineStr">
        <is>
          <t>14 a 16</t>
        </is>
      </c>
      <c r="C10" s="9">
        <f>INDEX('Tabela de m3'!$B$3:$U$3,MATCH($B10,'Tabela de m3'!$B$4:$U$4,0))</f>
        <v/>
      </c>
      <c r="D10" s="11">
        <f>INDEX('Tabela de m3'!$B$5:$U$20,MATCH($A10,'Tabela de m3'!$A$5:$A$20,0),MATCH($B10,'Tabela de m3'!$B$4:$U$4,0))</f>
        <v/>
      </c>
      <c r="E10" s="12">
        <f>INDEX('Tabela de Peso'!$B$4:$U$19,MATCH($A10,'Tabela de Peso'!$A$4:$A$19,0),MATCH($B10,'Tabela de Peso'!$B$3:$U$3,0))</f>
        <v/>
      </c>
      <c r="F10" s="13" t="n"/>
      <c r="G10" s="14">
        <f>IF($F10="","",$D10*$F10)</f>
        <v/>
      </c>
      <c r="H10" s="12">
        <f>IF($F10="","",$E10*$F10)</f>
        <v/>
      </c>
    </row>
    <row r="11">
      <c r="A11" s="9" t="n">
        <v>1.5</v>
      </c>
      <c r="B11" s="10" t="inlineStr">
        <is>
          <t>16 a 18</t>
        </is>
      </c>
      <c r="C11" s="9">
        <f>INDEX('Tabela de m3'!$B$3:$U$3,MATCH($B11,'Tabela de m3'!$B$4:$U$4,0))</f>
        <v/>
      </c>
      <c r="D11" s="11">
        <f>INDEX('Tabela de m3'!$B$5:$U$20,MATCH($A11,'Tabela de m3'!$A$5:$A$20,0),MATCH($B11,'Tabela de m3'!$B$4:$U$4,0))</f>
        <v/>
      </c>
      <c r="E11" s="12">
        <f>INDEX('Tabela de Peso'!$B$4:$U$19,MATCH($A11,'Tabela de Peso'!$A$4:$A$19,0),MATCH($B11,'Tabela de Peso'!$B$3:$U$3,0))</f>
        <v/>
      </c>
      <c r="F11" s="13" t="n"/>
      <c r="G11" s="14">
        <f>IF($F11="","",$D11*$F11)</f>
        <v/>
      </c>
      <c r="H11" s="12">
        <f>IF($F11="","",$E11*$F11)</f>
        <v/>
      </c>
    </row>
    <row r="12">
      <c r="A12" s="9" t="n">
        <v>1.5</v>
      </c>
      <c r="B12" s="10" t="inlineStr">
        <is>
          <t>18 a 20</t>
        </is>
      </c>
      <c r="C12" s="9">
        <f>INDEX('Tabela de m3'!$B$3:$U$3,MATCH($B12,'Tabela de m3'!$B$4:$U$4,0))</f>
        <v/>
      </c>
      <c r="D12" s="11">
        <f>INDEX('Tabela de m3'!$B$5:$U$20,MATCH($A12,'Tabela de m3'!$A$5:$A$20,0),MATCH($B12,'Tabela de m3'!$B$4:$U$4,0))</f>
        <v/>
      </c>
      <c r="E12" s="12">
        <f>INDEX('Tabela de Peso'!$B$4:$U$19,MATCH($A12,'Tabela de Peso'!$A$4:$A$19,0),MATCH($B12,'Tabela de Peso'!$B$3:$U$3,0))</f>
        <v/>
      </c>
      <c r="F12" s="13" t="n"/>
      <c r="G12" s="14">
        <f>IF($F12="","",$D12*$F12)</f>
        <v/>
      </c>
      <c r="H12" s="12">
        <f>IF($F12="","",$E12*$F12)</f>
        <v/>
      </c>
    </row>
    <row r="13">
      <c r="A13" s="9" t="n">
        <v>1.5</v>
      </c>
      <c r="B13" s="10" t="inlineStr">
        <is>
          <t>20 a 22</t>
        </is>
      </c>
      <c r="C13" s="9">
        <f>INDEX('Tabela de m3'!$B$3:$U$3,MATCH($B13,'Tabela de m3'!$B$4:$U$4,0))</f>
        <v/>
      </c>
      <c r="D13" s="11">
        <f>INDEX('Tabela de m3'!$B$5:$U$20,MATCH($A13,'Tabela de m3'!$A$5:$A$20,0),MATCH($B13,'Tabela de m3'!$B$4:$U$4,0))</f>
        <v/>
      </c>
      <c r="E13" s="12">
        <f>INDEX('Tabela de Peso'!$B$4:$U$19,MATCH($A13,'Tabela de Peso'!$A$4:$A$19,0),MATCH($B13,'Tabela de Peso'!$B$3:$U$3,0))</f>
        <v/>
      </c>
      <c r="F13" s="13" t="n"/>
      <c r="G13" s="14">
        <f>IF($F13="","",$D13*$F13)</f>
        <v/>
      </c>
      <c r="H13" s="12">
        <f>IF($F13="","",$E13*$F13)</f>
        <v/>
      </c>
    </row>
    <row r="14">
      <c r="A14" s="9" t="n">
        <v>1.5</v>
      </c>
      <c r="B14" s="10" t="inlineStr">
        <is>
          <t>22 a 24</t>
        </is>
      </c>
      <c r="C14" s="9">
        <f>INDEX('Tabela de m3'!$B$3:$U$3,MATCH($B14,'Tabela de m3'!$B$4:$U$4,0))</f>
        <v/>
      </c>
      <c r="D14" s="11">
        <f>INDEX('Tabela de m3'!$B$5:$U$20,MATCH($A14,'Tabela de m3'!$A$5:$A$20,0),MATCH($B14,'Tabela de m3'!$B$4:$U$4,0))</f>
        <v/>
      </c>
      <c r="E14" s="12">
        <f>INDEX('Tabela de Peso'!$B$4:$U$19,MATCH($A14,'Tabela de Peso'!$A$4:$A$19,0),MATCH($B14,'Tabela de Peso'!$B$3:$U$3,0))</f>
        <v/>
      </c>
      <c r="F14" s="13" t="n"/>
      <c r="G14" s="14">
        <f>IF($F14="","",$D14*$F14)</f>
        <v/>
      </c>
      <c r="H14" s="12">
        <f>IF($F14="","",$E14*$F14)</f>
        <v/>
      </c>
    </row>
    <row r="15">
      <c r="A15" s="9" t="n">
        <v>1.5</v>
      </c>
      <c r="B15" s="10" t="inlineStr">
        <is>
          <t>24 a 26</t>
        </is>
      </c>
      <c r="C15" s="9">
        <f>INDEX('Tabela de m3'!$B$3:$U$3,MATCH($B15,'Tabela de m3'!$B$4:$U$4,0))</f>
        <v/>
      </c>
      <c r="D15" s="11">
        <f>INDEX('Tabela de m3'!$B$5:$U$20,MATCH($A15,'Tabela de m3'!$A$5:$A$20,0),MATCH($B15,'Tabela de m3'!$B$4:$U$4,0))</f>
        <v/>
      </c>
      <c r="E15" s="12">
        <f>INDEX('Tabela de Peso'!$B$4:$U$19,MATCH($A15,'Tabela de Peso'!$A$4:$A$19,0),MATCH($B15,'Tabela de Peso'!$B$3:$U$3,0))</f>
        <v/>
      </c>
      <c r="F15" s="13" t="n"/>
      <c r="G15" s="14">
        <f>IF($F15="","",$D15*$F15)</f>
        <v/>
      </c>
      <c r="H15" s="12">
        <f>IF($F15="","",$E15*$F15)</f>
        <v/>
      </c>
    </row>
    <row r="16">
      <c r="A16" s="9" t="n">
        <v>1.5</v>
      </c>
      <c r="B16" s="10" t="inlineStr">
        <is>
          <t>26 a 28</t>
        </is>
      </c>
      <c r="C16" s="9">
        <f>INDEX('Tabela de m3'!$B$3:$U$3,MATCH($B16,'Tabela de m3'!$B$4:$U$4,0))</f>
        <v/>
      </c>
      <c r="D16" s="11">
        <f>INDEX('Tabela de m3'!$B$5:$U$20,MATCH($A16,'Tabela de m3'!$A$5:$A$20,0),MATCH($B16,'Tabela de m3'!$B$4:$U$4,0))</f>
        <v/>
      </c>
      <c r="E16" s="12">
        <f>INDEX('Tabela de Peso'!$B$4:$U$19,MATCH($A16,'Tabela de Peso'!$A$4:$A$19,0),MATCH($B16,'Tabela de Peso'!$B$3:$U$3,0))</f>
        <v/>
      </c>
      <c r="F16" s="13" t="n"/>
      <c r="G16" s="14">
        <f>IF($F16="","",$D16*$F16)</f>
        <v/>
      </c>
      <c r="H16" s="12">
        <f>IF($F16="","",$E16*$F16)</f>
        <v/>
      </c>
    </row>
    <row r="17">
      <c r="A17" s="9" t="n">
        <v>1.5</v>
      </c>
      <c r="B17" s="10" t="inlineStr">
        <is>
          <t>28 a 30</t>
        </is>
      </c>
      <c r="C17" s="9">
        <f>INDEX('Tabela de m3'!$B$3:$U$3,MATCH($B17,'Tabela de m3'!$B$4:$U$4,0))</f>
        <v/>
      </c>
      <c r="D17" s="11">
        <f>INDEX('Tabela de m3'!$B$5:$U$20,MATCH($A17,'Tabela de m3'!$A$5:$A$20,0),MATCH($B17,'Tabela de m3'!$B$4:$U$4,0))</f>
        <v/>
      </c>
      <c r="E17" s="12">
        <f>INDEX('Tabela de Peso'!$B$4:$U$19,MATCH($A17,'Tabela de Peso'!$A$4:$A$19,0),MATCH($B17,'Tabela de Peso'!$B$3:$U$3,0))</f>
        <v/>
      </c>
      <c r="F17" s="13" t="n"/>
      <c r="G17" s="14">
        <f>IF($F17="","",$D17*$F17)</f>
        <v/>
      </c>
      <c r="H17" s="12">
        <f>IF($F17="","",$E17*$F17)</f>
        <v/>
      </c>
    </row>
    <row r="18">
      <c r="A18" s="9" t="n">
        <v>1.5</v>
      </c>
      <c r="B18" s="10" t="inlineStr">
        <is>
          <t>30 a 32</t>
        </is>
      </c>
      <c r="C18" s="9">
        <f>INDEX('Tabela de m3'!$B$3:$U$3,MATCH($B18,'Tabela de m3'!$B$4:$U$4,0))</f>
        <v/>
      </c>
      <c r="D18" s="11">
        <f>INDEX('Tabela de m3'!$B$5:$U$20,MATCH($A18,'Tabela de m3'!$A$5:$A$20,0),MATCH($B18,'Tabela de m3'!$B$4:$U$4,0))</f>
        <v/>
      </c>
      <c r="E18" s="12">
        <f>INDEX('Tabela de Peso'!$B$4:$U$19,MATCH($A18,'Tabela de Peso'!$A$4:$A$19,0),MATCH($B18,'Tabela de Peso'!$B$3:$U$3,0))</f>
        <v/>
      </c>
      <c r="F18" s="13" t="n"/>
      <c r="G18" s="14">
        <f>IF($F18="","",$D18*$F18)</f>
        <v/>
      </c>
      <c r="H18" s="12">
        <f>IF($F18="","",$E18*$F18)</f>
        <v/>
      </c>
    </row>
    <row r="19">
      <c r="A19" s="9" t="n">
        <v>1.5</v>
      </c>
      <c r="B19" s="10" t="inlineStr">
        <is>
          <t>32 a 34</t>
        </is>
      </c>
      <c r="C19" s="9">
        <f>INDEX('Tabela de m3'!$B$3:$U$3,MATCH($B19,'Tabela de m3'!$B$4:$U$4,0))</f>
        <v/>
      </c>
      <c r="D19" s="11">
        <f>INDEX('Tabela de m3'!$B$5:$U$20,MATCH($A19,'Tabela de m3'!$A$5:$A$20,0),MATCH($B19,'Tabela de m3'!$B$4:$U$4,0))</f>
        <v/>
      </c>
      <c r="E19" s="12">
        <f>INDEX('Tabela de Peso'!$B$4:$U$19,MATCH($A19,'Tabela de Peso'!$A$4:$A$19,0),MATCH($B19,'Tabela de Peso'!$B$3:$U$3,0))</f>
        <v/>
      </c>
      <c r="F19" s="13" t="n"/>
      <c r="G19" s="14">
        <f>IF($F19="","",$D19*$F19)</f>
        <v/>
      </c>
      <c r="H19" s="12">
        <f>IF($F19="","",$E19*$F19)</f>
        <v/>
      </c>
    </row>
    <row r="20">
      <c r="A20" s="9" t="n">
        <v>1.5</v>
      </c>
      <c r="B20" s="10" t="inlineStr">
        <is>
          <t>34 a 36</t>
        </is>
      </c>
      <c r="C20" s="9">
        <f>INDEX('Tabela de m3'!$B$3:$U$3,MATCH($B20,'Tabela de m3'!$B$4:$U$4,0))</f>
        <v/>
      </c>
      <c r="D20" s="11">
        <f>INDEX('Tabela de m3'!$B$5:$U$20,MATCH($A20,'Tabela de m3'!$A$5:$A$20,0),MATCH($B20,'Tabela de m3'!$B$4:$U$4,0))</f>
        <v/>
      </c>
      <c r="E20" s="12">
        <f>INDEX('Tabela de Peso'!$B$4:$U$19,MATCH($A20,'Tabela de Peso'!$A$4:$A$19,0),MATCH($B20,'Tabela de Peso'!$B$3:$U$3,0))</f>
        <v/>
      </c>
      <c r="F20" s="13" t="n"/>
      <c r="G20" s="14">
        <f>IF($F20="","",$D20*$F20)</f>
        <v/>
      </c>
      <c r="H20" s="12">
        <f>IF($F20="","",$E20*$F20)</f>
        <v/>
      </c>
    </row>
    <row r="21">
      <c r="A21" s="9" t="n">
        <v>1.5</v>
      </c>
      <c r="B21" s="10" t="inlineStr">
        <is>
          <t>36 a 38</t>
        </is>
      </c>
      <c r="C21" s="9">
        <f>INDEX('Tabela de m3'!$B$3:$U$3,MATCH($B21,'Tabela de m3'!$B$4:$U$4,0))</f>
        <v/>
      </c>
      <c r="D21" s="11">
        <f>INDEX('Tabela de m3'!$B$5:$U$20,MATCH($A21,'Tabela de m3'!$A$5:$A$20,0),MATCH($B21,'Tabela de m3'!$B$4:$U$4,0))</f>
        <v/>
      </c>
      <c r="E21" s="12">
        <f>INDEX('Tabela de Peso'!$B$4:$U$19,MATCH($A21,'Tabela de Peso'!$A$4:$A$19,0),MATCH($B21,'Tabela de Peso'!$B$3:$U$3,0))</f>
        <v/>
      </c>
      <c r="F21" s="13" t="n"/>
      <c r="G21" s="14">
        <f>IF($F21="","",$D21*$F21)</f>
        <v/>
      </c>
      <c r="H21" s="12">
        <f>IF($F21="","",$E21*$F21)</f>
        <v/>
      </c>
    </row>
    <row r="22">
      <c r="A22" s="9" t="n">
        <v>1.5</v>
      </c>
      <c r="B22" s="10" t="inlineStr">
        <is>
          <t>38 a 40</t>
        </is>
      </c>
      <c r="C22" s="9">
        <f>INDEX('Tabela de m3'!$B$3:$U$3,MATCH($B22,'Tabela de m3'!$B$4:$U$4,0))</f>
        <v/>
      </c>
      <c r="D22" s="11">
        <f>INDEX('Tabela de m3'!$B$5:$U$20,MATCH($A22,'Tabela de m3'!$A$5:$A$20,0),MATCH($B22,'Tabela de m3'!$B$4:$U$4,0))</f>
        <v/>
      </c>
      <c r="E22" s="12">
        <f>INDEX('Tabela de Peso'!$B$4:$U$19,MATCH($A22,'Tabela de Peso'!$A$4:$A$19,0),MATCH($B22,'Tabela de Peso'!$B$3:$U$3,0))</f>
        <v/>
      </c>
      <c r="F22" s="13" t="n"/>
      <c r="G22" s="14">
        <f>IF($F22="","",$D22*$F22)</f>
        <v/>
      </c>
      <c r="H22" s="12">
        <f>IF($F22="","",$E22*$F22)</f>
        <v/>
      </c>
    </row>
    <row r="23">
      <c r="A23" s="9" t="n">
        <v>1.5</v>
      </c>
      <c r="B23" s="10" t="inlineStr">
        <is>
          <t>40 a 42</t>
        </is>
      </c>
      <c r="C23" s="9">
        <f>INDEX('Tabela de m3'!$B$3:$U$3,MATCH($B23,'Tabela de m3'!$B$4:$U$4,0))</f>
        <v/>
      </c>
      <c r="D23" s="11">
        <f>INDEX('Tabela de m3'!$B$5:$U$20,MATCH($A23,'Tabela de m3'!$A$5:$A$20,0),MATCH($B23,'Tabela de m3'!$B$4:$U$4,0))</f>
        <v/>
      </c>
      <c r="E23" s="12">
        <f>INDEX('Tabela de Peso'!$B$4:$U$19,MATCH($A23,'Tabela de Peso'!$A$4:$A$19,0),MATCH($B23,'Tabela de Peso'!$B$3:$U$3,0))</f>
        <v/>
      </c>
      <c r="F23" s="13" t="n"/>
      <c r="G23" s="14">
        <f>IF($F23="","",$D23*$F23)</f>
        <v/>
      </c>
      <c r="H23" s="12">
        <f>IF($F23="","",$E23*$F23)</f>
        <v/>
      </c>
    </row>
    <row r="24">
      <c r="A24" s="9" t="n">
        <v>1.5</v>
      </c>
      <c r="B24" s="10" t="inlineStr">
        <is>
          <t>42 a 44</t>
        </is>
      </c>
      <c r="C24" s="9">
        <f>INDEX('Tabela de m3'!$B$3:$U$3,MATCH($B24,'Tabela de m3'!$B$4:$U$4,0))</f>
        <v/>
      </c>
      <c r="D24" s="11">
        <f>INDEX('Tabela de m3'!$B$5:$U$20,MATCH($A24,'Tabela de m3'!$A$5:$A$20,0),MATCH($B24,'Tabela de m3'!$B$4:$U$4,0))</f>
        <v/>
      </c>
      <c r="E24" s="12">
        <f>INDEX('Tabela de Peso'!$B$4:$U$19,MATCH($A24,'Tabela de Peso'!$A$4:$A$19,0),MATCH($B24,'Tabela de Peso'!$B$3:$U$3,0))</f>
        <v/>
      </c>
      <c r="F24" s="13" t="n"/>
      <c r="G24" s="14">
        <f>IF($F24="","",$D24*$F24)</f>
        <v/>
      </c>
      <c r="H24" s="12">
        <f>IF($F24="","",$E24*$F24)</f>
        <v/>
      </c>
    </row>
    <row r="25">
      <c r="A25" s="15" t="n">
        <v>2.2</v>
      </c>
      <c r="B25" s="16" t="inlineStr">
        <is>
          <t>04 a 06</t>
        </is>
      </c>
      <c r="C25" s="15">
        <f>INDEX('Tabela de m3'!$B$3:$U$3,MATCH($B25,'Tabela de m3'!$B$4:$U$4,0))</f>
        <v/>
      </c>
      <c r="D25" s="17">
        <f>INDEX('Tabela de m3'!$B$5:$U$20,MATCH($A25,'Tabela de m3'!$A$5:$A$20,0),MATCH($B25,'Tabela de m3'!$B$4:$U$4,0))</f>
        <v/>
      </c>
      <c r="E25" s="18">
        <f>INDEX('Tabela de Peso'!$B$4:$U$19,MATCH($A25,'Tabela de Peso'!$A$4:$A$19,0),MATCH($B25,'Tabela de Peso'!$B$3:$U$3,0))</f>
        <v/>
      </c>
      <c r="F25" s="13" t="n"/>
      <c r="G25" s="19">
        <f>IF($F25="","",$D25*$F25)</f>
        <v/>
      </c>
      <c r="H25" s="18">
        <f>IF($F25="","",$E25*$F25)</f>
        <v/>
      </c>
    </row>
    <row r="26">
      <c r="A26" s="15" t="n">
        <v>2.2</v>
      </c>
      <c r="B26" s="16" t="inlineStr">
        <is>
          <t>06 a 08</t>
        </is>
      </c>
      <c r="C26" s="15">
        <f>INDEX('Tabela de m3'!$B$3:$U$3,MATCH($B26,'Tabela de m3'!$B$4:$U$4,0))</f>
        <v/>
      </c>
      <c r="D26" s="17">
        <f>INDEX('Tabela de m3'!$B$5:$U$20,MATCH($A26,'Tabela de m3'!$A$5:$A$20,0),MATCH($B26,'Tabela de m3'!$B$4:$U$4,0))</f>
        <v/>
      </c>
      <c r="E26" s="18">
        <f>INDEX('Tabela de Peso'!$B$4:$U$19,MATCH($A26,'Tabela de Peso'!$A$4:$A$19,0),MATCH($B26,'Tabela de Peso'!$B$3:$U$3,0))</f>
        <v/>
      </c>
      <c r="F26" s="13" t="n"/>
      <c r="G26" s="19">
        <f>IF($F26="","",$D26*$F26)</f>
        <v/>
      </c>
      <c r="H26" s="18">
        <f>IF($F26="","",$E26*$F26)</f>
        <v/>
      </c>
    </row>
    <row r="27">
      <c r="A27" s="15" t="n">
        <v>2.2</v>
      </c>
      <c r="B27" s="16" t="inlineStr">
        <is>
          <t>08 a 10</t>
        </is>
      </c>
      <c r="C27" s="15">
        <f>INDEX('Tabela de m3'!$B$3:$U$3,MATCH($B27,'Tabela de m3'!$B$4:$U$4,0))</f>
        <v/>
      </c>
      <c r="D27" s="17">
        <f>INDEX('Tabela de m3'!$B$5:$U$20,MATCH($A27,'Tabela de m3'!$A$5:$A$20,0),MATCH($B27,'Tabela de m3'!$B$4:$U$4,0))</f>
        <v/>
      </c>
      <c r="E27" s="18">
        <f>INDEX('Tabela de Peso'!$B$4:$U$19,MATCH($A27,'Tabela de Peso'!$A$4:$A$19,0),MATCH($B27,'Tabela de Peso'!$B$3:$U$3,0))</f>
        <v/>
      </c>
      <c r="F27" s="13" t="n"/>
      <c r="G27" s="19">
        <f>IF($F27="","",$D27*$F27)</f>
        <v/>
      </c>
      <c r="H27" s="18">
        <f>IF($F27="","",$E27*$F27)</f>
        <v/>
      </c>
    </row>
    <row r="28">
      <c r="A28" s="15" t="n">
        <v>2.2</v>
      </c>
      <c r="B28" s="16" t="inlineStr">
        <is>
          <t>10 a 12</t>
        </is>
      </c>
      <c r="C28" s="15">
        <f>INDEX('Tabela de m3'!$B$3:$U$3,MATCH($B28,'Tabela de m3'!$B$4:$U$4,0))</f>
        <v/>
      </c>
      <c r="D28" s="17">
        <f>INDEX('Tabela de m3'!$B$5:$U$20,MATCH($A28,'Tabela de m3'!$A$5:$A$20,0),MATCH($B28,'Tabela de m3'!$B$4:$U$4,0))</f>
        <v/>
      </c>
      <c r="E28" s="18">
        <f>INDEX('Tabela de Peso'!$B$4:$U$19,MATCH($A28,'Tabela de Peso'!$A$4:$A$19,0),MATCH($B28,'Tabela de Peso'!$B$3:$U$3,0))</f>
        <v/>
      </c>
      <c r="F28" s="13" t="n">
        <v>300</v>
      </c>
      <c r="G28" s="19">
        <f>IF($F28="","",$D28*$F28)</f>
        <v/>
      </c>
      <c r="H28" s="18">
        <f>IF($F28="","",$E28*$F28)</f>
        <v/>
      </c>
    </row>
    <row r="29">
      <c r="A29" s="15" t="n">
        <v>2.2</v>
      </c>
      <c r="B29" s="16" t="inlineStr">
        <is>
          <t>12 a 14</t>
        </is>
      </c>
      <c r="C29" s="15">
        <f>INDEX('Tabela de m3'!$B$3:$U$3,MATCH($B29,'Tabela de m3'!$B$4:$U$4,0))</f>
        <v/>
      </c>
      <c r="D29" s="17">
        <f>INDEX('Tabela de m3'!$B$5:$U$20,MATCH($A29,'Tabela de m3'!$A$5:$A$20,0),MATCH($B29,'Tabela de m3'!$B$4:$U$4,0))</f>
        <v/>
      </c>
      <c r="E29" s="18">
        <f>INDEX('Tabela de Peso'!$B$4:$U$19,MATCH($A29,'Tabela de Peso'!$A$4:$A$19,0),MATCH($B29,'Tabela de Peso'!$B$3:$U$3,0))</f>
        <v/>
      </c>
      <c r="F29" s="13" t="n"/>
      <c r="G29" s="19">
        <f>IF($F29="","",$D29*$F29)</f>
        <v/>
      </c>
      <c r="H29" s="18">
        <f>IF($F29="","",$E29*$F29)</f>
        <v/>
      </c>
    </row>
    <row r="30">
      <c r="A30" s="15" t="n">
        <v>2.2</v>
      </c>
      <c r="B30" s="16" t="inlineStr">
        <is>
          <t>14 a 16</t>
        </is>
      </c>
      <c r="C30" s="15">
        <f>INDEX('Tabela de m3'!$B$3:$U$3,MATCH($B30,'Tabela de m3'!$B$4:$U$4,0))</f>
        <v/>
      </c>
      <c r="D30" s="17">
        <f>INDEX('Tabela de m3'!$B$5:$U$20,MATCH($A30,'Tabela de m3'!$A$5:$A$20,0),MATCH($B30,'Tabela de m3'!$B$4:$U$4,0))</f>
        <v/>
      </c>
      <c r="E30" s="18">
        <f>INDEX('Tabela de Peso'!$B$4:$U$19,MATCH($A30,'Tabela de Peso'!$A$4:$A$19,0),MATCH($B30,'Tabela de Peso'!$B$3:$U$3,0))</f>
        <v/>
      </c>
      <c r="F30" s="13" t="n"/>
      <c r="G30" s="19">
        <f>IF($F30="","",$D30*$F30)</f>
        <v/>
      </c>
      <c r="H30" s="18">
        <f>IF($F30="","",$E30*$F30)</f>
        <v/>
      </c>
    </row>
    <row r="31">
      <c r="A31" s="15" t="n">
        <v>2.2</v>
      </c>
      <c r="B31" s="16" t="inlineStr">
        <is>
          <t>16 a 18</t>
        </is>
      </c>
      <c r="C31" s="15">
        <f>INDEX('Tabela de m3'!$B$3:$U$3,MATCH($B31,'Tabela de m3'!$B$4:$U$4,0))</f>
        <v/>
      </c>
      <c r="D31" s="17">
        <f>INDEX('Tabela de m3'!$B$5:$U$20,MATCH($A31,'Tabela de m3'!$A$5:$A$20,0),MATCH($B31,'Tabela de m3'!$B$4:$U$4,0))</f>
        <v/>
      </c>
      <c r="E31" s="18">
        <f>INDEX('Tabela de Peso'!$B$4:$U$19,MATCH($A31,'Tabela de Peso'!$A$4:$A$19,0),MATCH($B31,'Tabela de Peso'!$B$3:$U$3,0))</f>
        <v/>
      </c>
      <c r="F31" s="13" t="n"/>
      <c r="G31" s="19">
        <f>IF($F31="","",$D31*$F31)</f>
        <v/>
      </c>
      <c r="H31" s="18">
        <f>IF($F31="","",$E31*$F31)</f>
        <v/>
      </c>
    </row>
    <row r="32">
      <c r="A32" s="15" t="n">
        <v>2.2</v>
      </c>
      <c r="B32" s="16" t="inlineStr">
        <is>
          <t>18 a 20</t>
        </is>
      </c>
      <c r="C32" s="15">
        <f>INDEX('Tabela de m3'!$B$3:$U$3,MATCH($B32,'Tabela de m3'!$B$4:$U$4,0))</f>
        <v/>
      </c>
      <c r="D32" s="17">
        <f>INDEX('Tabela de m3'!$B$5:$U$20,MATCH($A32,'Tabela de m3'!$A$5:$A$20,0),MATCH($B32,'Tabela de m3'!$B$4:$U$4,0))</f>
        <v/>
      </c>
      <c r="E32" s="18">
        <f>INDEX('Tabela de Peso'!$B$4:$U$19,MATCH($A32,'Tabela de Peso'!$A$4:$A$19,0),MATCH($B32,'Tabela de Peso'!$B$3:$U$3,0))</f>
        <v/>
      </c>
      <c r="F32" s="13" t="n"/>
      <c r="G32" s="19">
        <f>IF($F32="","",$D32*$F32)</f>
        <v/>
      </c>
      <c r="H32" s="18">
        <f>IF($F32="","",$E32*$F32)</f>
        <v/>
      </c>
    </row>
    <row r="33">
      <c r="A33" s="15" t="n">
        <v>2.2</v>
      </c>
      <c r="B33" s="16" t="inlineStr">
        <is>
          <t>20 a 22</t>
        </is>
      </c>
      <c r="C33" s="15">
        <f>INDEX('Tabela de m3'!$B$3:$U$3,MATCH($B33,'Tabela de m3'!$B$4:$U$4,0))</f>
        <v/>
      </c>
      <c r="D33" s="17">
        <f>INDEX('Tabela de m3'!$B$5:$U$20,MATCH($A33,'Tabela de m3'!$A$5:$A$20,0),MATCH($B33,'Tabela de m3'!$B$4:$U$4,0))</f>
        <v/>
      </c>
      <c r="E33" s="18">
        <f>INDEX('Tabela de Peso'!$B$4:$U$19,MATCH($A33,'Tabela de Peso'!$A$4:$A$19,0),MATCH($B33,'Tabela de Peso'!$B$3:$U$3,0))</f>
        <v/>
      </c>
      <c r="F33" s="13" t="n"/>
      <c r="G33" s="19">
        <f>IF($F33="","",$D33*$F33)</f>
        <v/>
      </c>
      <c r="H33" s="18">
        <f>IF($F33="","",$E33*$F33)</f>
        <v/>
      </c>
    </row>
    <row r="34">
      <c r="A34" s="15" t="n">
        <v>2.2</v>
      </c>
      <c r="B34" s="16" t="inlineStr">
        <is>
          <t>22 a 24</t>
        </is>
      </c>
      <c r="C34" s="15">
        <f>INDEX('Tabela de m3'!$B$3:$U$3,MATCH($B34,'Tabela de m3'!$B$4:$U$4,0))</f>
        <v/>
      </c>
      <c r="D34" s="17">
        <f>INDEX('Tabela de m3'!$B$5:$U$20,MATCH($A34,'Tabela de m3'!$A$5:$A$20,0),MATCH($B34,'Tabela de m3'!$B$4:$U$4,0))</f>
        <v/>
      </c>
      <c r="E34" s="18">
        <f>INDEX('Tabela de Peso'!$B$4:$U$19,MATCH($A34,'Tabela de Peso'!$A$4:$A$19,0),MATCH($B34,'Tabela de Peso'!$B$3:$U$3,0))</f>
        <v/>
      </c>
      <c r="F34" s="13" t="n"/>
      <c r="G34" s="19">
        <f>IF($F34="","",$D34*$F34)</f>
        <v/>
      </c>
      <c r="H34" s="18">
        <f>IF($F34="","",$E34*$F34)</f>
        <v/>
      </c>
    </row>
    <row r="35">
      <c r="A35" s="15" t="n">
        <v>2.2</v>
      </c>
      <c r="B35" s="16" t="inlineStr">
        <is>
          <t>24 a 26</t>
        </is>
      </c>
      <c r="C35" s="15">
        <f>INDEX('Tabela de m3'!$B$3:$U$3,MATCH($B35,'Tabela de m3'!$B$4:$U$4,0))</f>
        <v/>
      </c>
      <c r="D35" s="17">
        <f>INDEX('Tabela de m3'!$B$5:$U$20,MATCH($A35,'Tabela de m3'!$A$5:$A$20,0),MATCH($B35,'Tabela de m3'!$B$4:$U$4,0))</f>
        <v/>
      </c>
      <c r="E35" s="18">
        <f>INDEX('Tabela de Peso'!$B$4:$U$19,MATCH($A35,'Tabela de Peso'!$A$4:$A$19,0),MATCH($B35,'Tabela de Peso'!$B$3:$U$3,0))</f>
        <v/>
      </c>
      <c r="F35" s="13" t="n"/>
      <c r="G35" s="19">
        <f>IF($F35="","",$D35*$F35)</f>
        <v/>
      </c>
      <c r="H35" s="18">
        <f>IF($F35="","",$E35*$F35)</f>
        <v/>
      </c>
    </row>
    <row r="36">
      <c r="A36" s="15" t="n">
        <v>2.2</v>
      </c>
      <c r="B36" s="16" t="inlineStr">
        <is>
          <t>26 a 28</t>
        </is>
      </c>
      <c r="C36" s="15">
        <f>INDEX('Tabela de m3'!$B$3:$U$3,MATCH($B36,'Tabela de m3'!$B$4:$U$4,0))</f>
        <v/>
      </c>
      <c r="D36" s="17">
        <f>INDEX('Tabela de m3'!$B$5:$U$20,MATCH($A36,'Tabela de m3'!$A$5:$A$20,0),MATCH($B36,'Tabela de m3'!$B$4:$U$4,0))</f>
        <v/>
      </c>
      <c r="E36" s="18">
        <f>INDEX('Tabela de Peso'!$B$4:$U$19,MATCH($A36,'Tabela de Peso'!$A$4:$A$19,0),MATCH($B36,'Tabela de Peso'!$B$3:$U$3,0))</f>
        <v/>
      </c>
      <c r="F36" s="13" t="n"/>
      <c r="G36" s="19">
        <f>IF($F36="","",$D36*$F36)</f>
        <v/>
      </c>
      <c r="H36" s="18">
        <f>IF($F36="","",$E36*$F36)</f>
        <v/>
      </c>
    </row>
    <row r="37">
      <c r="A37" s="15" t="n">
        <v>2.2</v>
      </c>
      <c r="B37" s="16" t="inlineStr">
        <is>
          <t>28 a 30</t>
        </is>
      </c>
      <c r="C37" s="15">
        <f>INDEX('Tabela de m3'!$B$3:$U$3,MATCH($B37,'Tabela de m3'!$B$4:$U$4,0))</f>
        <v/>
      </c>
      <c r="D37" s="17">
        <f>INDEX('Tabela de m3'!$B$5:$U$20,MATCH($A37,'Tabela de m3'!$A$5:$A$20,0),MATCH($B37,'Tabela de m3'!$B$4:$U$4,0))</f>
        <v/>
      </c>
      <c r="E37" s="18">
        <f>INDEX('Tabela de Peso'!$B$4:$U$19,MATCH($A37,'Tabela de Peso'!$A$4:$A$19,0),MATCH($B37,'Tabela de Peso'!$B$3:$U$3,0))</f>
        <v/>
      </c>
      <c r="F37" s="13" t="n"/>
      <c r="G37" s="19">
        <f>IF($F37="","",$D37*$F37)</f>
        <v/>
      </c>
      <c r="H37" s="18">
        <f>IF($F37="","",$E37*$F37)</f>
        <v/>
      </c>
    </row>
    <row r="38">
      <c r="A38" s="15" t="n">
        <v>2.2</v>
      </c>
      <c r="B38" s="16" t="inlineStr">
        <is>
          <t>30 a 32</t>
        </is>
      </c>
      <c r="C38" s="15">
        <f>INDEX('Tabela de m3'!$B$3:$U$3,MATCH($B38,'Tabela de m3'!$B$4:$U$4,0))</f>
        <v/>
      </c>
      <c r="D38" s="17">
        <f>INDEX('Tabela de m3'!$B$5:$U$20,MATCH($A38,'Tabela de m3'!$A$5:$A$20,0),MATCH($B38,'Tabela de m3'!$B$4:$U$4,0))</f>
        <v/>
      </c>
      <c r="E38" s="18">
        <f>INDEX('Tabela de Peso'!$B$4:$U$19,MATCH($A38,'Tabela de Peso'!$A$4:$A$19,0),MATCH($B38,'Tabela de Peso'!$B$3:$U$3,0))</f>
        <v/>
      </c>
      <c r="F38" s="13" t="n"/>
      <c r="G38" s="19">
        <f>IF($F38="","",$D38*$F38)</f>
        <v/>
      </c>
      <c r="H38" s="18">
        <f>IF($F38="","",$E38*$F38)</f>
        <v/>
      </c>
    </row>
    <row r="39">
      <c r="A39" s="15" t="n">
        <v>2.2</v>
      </c>
      <c r="B39" s="16" t="inlineStr">
        <is>
          <t>32 a 34</t>
        </is>
      </c>
      <c r="C39" s="15">
        <f>INDEX('Tabela de m3'!$B$3:$U$3,MATCH($B39,'Tabela de m3'!$B$4:$U$4,0))</f>
        <v/>
      </c>
      <c r="D39" s="17">
        <f>INDEX('Tabela de m3'!$B$5:$U$20,MATCH($A39,'Tabela de m3'!$A$5:$A$20,0),MATCH($B39,'Tabela de m3'!$B$4:$U$4,0))</f>
        <v/>
      </c>
      <c r="E39" s="18">
        <f>INDEX('Tabela de Peso'!$B$4:$U$19,MATCH($A39,'Tabela de Peso'!$A$4:$A$19,0),MATCH($B39,'Tabela de Peso'!$B$3:$U$3,0))</f>
        <v/>
      </c>
      <c r="F39" s="13" t="n"/>
      <c r="G39" s="19">
        <f>IF($F39="","",$D39*$F39)</f>
        <v/>
      </c>
      <c r="H39" s="18">
        <f>IF($F39="","",$E39*$F39)</f>
        <v/>
      </c>
    </row>
    <row r="40">
      <c r="A40" s="15" t="n">
        <v>2.2</v>
      </c>
      <c r="B40" s="16" t="inlineStr">
        <is>
          <t>34 a 36</t>
        </is>
      </c>
      <c r="C40" s="15">
        <f>INDEX('Tabela de m3'!$B$3:$U$3,MATCH($B40,'Tabela de m3'!$B$4:$U$4,0))</f>
        <v/>
      </c>
      <c r="D40" s="17">
        <f>INDEX('Tabela de m3'!$B$5:$U$20,MATCH($A40,'Tabela de m3'!$A$5:$A$20,0),MATCH($B40,'Tabela de m3'!$B$4:$U$4,0))</f>
        <v/>
      </c>
      <c r="E40" s="18">
        <f>INDEX('Tabela de Peso'!$B$4:$U$19,MATCH($A40,'Tabela de Peso'!$A$4:$A$19,0),MATCH($B40,'Tabela de Peso'!$B$3:$U$3,0))</f>
        <v/>
      </c>
      <c r="F40" s="13" t="n"/>
      <c r="G40" s="19">
        <f>IF($F40="","",$D40*$F40)</f>
        <v/>
      </c>
      <c r="H40" s="18">
        <f>IF($F40="","",$E40*$F40)</f>
        <v/>
      </c>
    </row>
    <row r="41">
      <c r="A41" s="15" t="n">
        <v>2.2</v>
      </c>
      <c r="B41" s="16" t="inlineStr">
        <is>
          <t>36 a 38</t>
        </is>
      </c>
      <c r="C41" s="15">
        <f>INDEX('Tabela de m3'!$B$3:$U$3,MATCH($B41,'Tabela de m3'!$B$4:$U$4,0))</f>
        <v/>
      </c>
      <c r="D41" s="17">
        <f>INDEX('Tabela de m3'!$B$5:$U$20,MATCH($A41,'Tabela de m3'!$A$5:$A$20,0),MATCH($B41,'Tabela de m3'!$B$4:$U$4,0))</f>
        <v/>
      </c>
      <c r="E41" s="18">
        <f>INDEX('Tabela de Peso'!$B$4:$U$19,MATCH($A41,'Tabela de Peso'!$A$4:$A$19,0),MATCH($B41,'Tabela de Peso'!$B$3:$U$3,0))</f>
        <v/>
      </c>
      <c r="F41" s="13" t="n"/>
      <c r="G41" s="19">
        <f>IF($F41="","",$D41*$F41)</f>
        <v/>
      </c>
      <c r="H41" s="18">
        <f>IF($F41="","",$E41*$F41)</f>
        <v/>
      </c>
    </row>
    <row r="42">
      <c r="A42" s="15" t="n">
        <v>2.2</v>
      </c>
      <c r="B42" s="16" t="inlineStr">
        <is>
          <t>38 a 40</t>
        </is>
      </c>
      <c r="C42" s="15">
        <f>INDEX('Tabela de m3'!$B$3:$U$3,MATCH($B42,'Tabela de m3'!$B$4:$U$4,0))</f>
        <v/>
      </c>
      <c r="D42" s="17">
        <f>INDEX('Tabela de m3'!$B$5:$U$20,MATCH($A42,'Tabela de m3'!$A$5:$A$20,0),MATCH($B42,'Tabela de m3'!$B$4:$U$4,0))</f>
        <v/>
      </c>
      <c r="E42" s="18">
        <f>INDEX('Tabela de Peso'!$B$4:$U$19,MATCH($A42,'Tabela de Peso'!$A$4:$A$19,0),MATCH($B42,'Tabela de Peso'!$B$3:$U$3,0))</f>
        <v/>
      </c>
      <c r="F42" s="13" t="n"/>
      <c r="G42" s="19">
        <f>IF($F42="","",$D42*$F42)</f>
        <v/>
      </c>
      <c r="H42" s="18">
        <f>IF($F42="","",$E42*$F42)</f>
        <v/>
      </c>
    </row>
    <row r="43">
      <c r="A43" s="15" t="n">
        <v>2.2</v>
      </c>
      <c r="B43" s="16" t="inlineStr">
        <is>
          <t>40 a 42</t>
        </is>
      </c>
      <c r="C43" s="15">
        <f>INDEX('Tabela de m3'!$B$3:$U$3,MATCH($B43,'Tabela de m3'!$B$4:$U$4,0))</f>
        <v/>
      </c>
      <c r="D43" s="17">
        <f>INDEX('Tabela de m3'!$B$5:$U$20,MATCH($A43,'Tabela de m3'!$A$5:$A$20,0),MATCH($B43,'Tabela de m3'!$B$4:$U$4,0))</f>
        <v/>
      </c>
      <c r="E43" s="18">
        <f>INDEX('Tabela de Peso'!$B$4:$U$19,MATCH($A43,'Tabela de Peso'!$A$4:$A$19,0),MATCH($B43,'Tabela de Peso'!$B$3:$U$3,0))</f>
        <v/>
      </c>
      <c r="F43" s="13" t="n"/>
      <c r="G43" s="19">
        <f>IF($F43="","",$D43*$F43)</f>
        <v/>
      </c>
      <c r="H43" s="18">
        <f>IF($F43="","",$E43*$F43)</f>
        <v/>
      </c>
    </row>
    <row r="44">
      <c r="A44" s="15" t="n">
        <v>2.2</v>
      </c>
      <c r="B44" s="16" t="inlineStr">
        <is>
          <t>42 a 44</t>
        </is>
      </c>
      <c r="C44" s="15">
        <f>INDEX('Tabela de m3'!$B$3:$U$3,MATCH($B44,'Tabela de m3'!$B$4:$U$4,0))</f>
        <v/>
      </c>
      <c r="D44" s="17">
        <f>INDEX('Tabela de m3'!$B$5:$U$20,MATCH($A44,'Tabela de m3'!$A$5:$A$20,0),MATCH($B44,'Tabela de m3'!$B$4:$U$4,0))</f>
        <v/>
      </c>
      <c r="E44" s="18">
        <f>INDEX('Tabela de Peso'!$B$4:$U$19,MATCH($A44,'Tabela de Peso'!$A$4:$A$19,0),MATCH($B44,'Tabela de Peso'!$B$3:$U$3,0))</f>
        <v/>
      </c>
      <c r="F44" s="13" t="n"/>
      <c r="G44" s="19">
        <f>IF($F44="","",$D44*$F44)</f>
        <v/>
      </c>
      <c r="H44" s="18">
        <f>IF($F44="","",$E44*$F44)</f>
        <v/>
      </c>
    </row>
    <row r="45">
      <c r="A45" s="9" t="n">
        <v>2.5</v>
      </c>
      <c r="B45" s="10" t="inlineStr">
        <is>
          <t>04 a 06</t>
        </is>
      </c>
      <c r="C45" s="9">
        <f>INDEX('Tabela de m3'!$B$3:$U$3,MATCH($B45,'Tabela de m3'!$B$4:$U$4,0))</f>
        <v/>
      </c>
      <c r="D45" s="11">
        <f>INDEX('Tabela de m3'!$B$5:$U$20,MATCH($A45,'Tabela de m3'!$A$5:$A$20,0),MATCH($B45,'Tabela de m3'!$B$4:$U$4,0))</f>
        <v/>
      </c>
      <c r="E45" s="12">
        <f>INDEX('Tabela de Peso'!$B$4:$U$19,MATCH($A45,'Tabela de Peso'!$A$4:$A$19,0),MATCH($B45,'Tabela de Peso'!$B$3:$U$3,0))</f>
        <v/>
      </c>
      <c r="F45" s="13" t="n"/>
      <c r="G45" s="14">
        <f>IF($F45="","",$D45*$F45)</f>
        <v/>
      </c>
      <c r="H45" s="12">
        <f>IF($F45="","",$E45*$F45)</f>
        <v/>
      </c>
    </row>
    <row r="46">
      <c r="A46" s="9" t="n">
        <v>2.5</v>
      </c>
      <c r="B46" s="10" t="inlineStr">
        <is>
          <t>06 a 08</t>
        </is>
      </c>
      <c r="C46" s="9">
        <f>INDEX('Tabela de m3'!$B$3:$U$3,MATCH($B46,'Tabela de m3'!$B$4:$U$4,0))</f>
        <v/>
      </c>
      <c r="D46" s="11">
        <f>INDEX('Tabela de m3'!$B$5:$U$20,MATCH($A46,'Tabela de m3'!$A$5:$A$20,0),MATCH($B46,'Tabela de m3'!$B$4:$U$4,0))</f>
        <v/>
      </c>
      <c r="E46" s="12">
        <f>INDEX('Tabela de Peso'!$B$4:$U$19,MATCH($A46,'Tabela de Peso'!$A$4:$A$19,0),MATCH($B46,'Tabela de Peso'!$B$3:$U$3,0))</f>
        <v/>
      </c>
      <c r="F46" s="13" t="n"/>
      <c r="G46" s="14">
        <f>IF($F46="","",$D46*$F46)</f>
        <v/>
      </c>
      <c r="H46" s="12">
        <f>IF($F46="","",$E46*$F46)</f>
        <v/>
      </c>
    </row>
    <row r="47">
      <c r="A47" s="9" t="n">
        <v>2.5</v>
      </c>
      <c r="B47" s="10" t="inlineStr">
        <is>
          <t>08 a 10</t>
        </is>
      </c>
      <c r="C47" s="9">
        <f>INDEX('Tabela de m3'!$B$3:$U$3,MATCH($B47,'Tabela de m3'!$B$4:$U$4,0))</f>
        <v/>
      </c>
      <c r="D47" s="11">
        <f>INDEX('Tabela de m3'!$B$5:$U$20,MATCH($A47,'Tabela de m3'!$A$5:$A$20,0),MATCH($B47,'Tabela de m3'!$B$4:$U$4,0))</f>
        <v/>
      </c>
      <c r="E47" s="12">
        <f>INDEX('Tabela de Peso'!$B$4:$U$19,MATCH($A47,'Tabela de Peso'!$A$4:$A$19,0),MATCH($B47,'Tabela de Peso'!$B$3:$U$3,0))</f>
        <v/>
      </c>
      <c r="F47" s="13" t="n"/>
      <c r="G47" s="14">
        <f>IF($F47="","",$D47*$F47)</f>
        <v/>
      </c>
      <c r="H47" s="12">
        <f>IF($F47="","",$E47*$F47)</f>
        <v/>
      </c>
    </row>
    <row r="48">
      <c r="A48" s="9" t="n">
        <v>2.5</v>
      </c>
      <c r="B48" s="10" t="inlineStr">
        <is>
          <t>10 a 12</t>
        </is>
      </c>
      <c r="C48" s="9">
        <f>INDEX('Tabela de m3'!$B$3:$U$3,MATCH($B48,'Tabela de m3'!$B$4:$U$4,0))</f>
        <v/>
      </c>
      <c r="D48" s="11">
        <f>INDEX('Tabela de m3'!$B$5:$U$20,MATCH($A48,'Tabela de m3'!$A$5:$A$20,0),MATCH($B48,'Tabela de m3'!$B$4:$U$4,0))</f>
        <v/>
      </c>
      <c r="E48" s="12">
        <f>INDEX('Tabela de Peso'!$B$4:$U$19,MATCH($A48,'Tabela de Peso'!$A$4:$A$19,0),MATCH($B48,'Tabela de Peso'!$B$3:$U$3,0))</f>
        <v/>
      </c>
      <c r="F48" s="13" t="n"/>
      <c r="G48" s="14">
        <f>IF($F48="","",$D48*$F48)</f>
        <v/>
      </c>
      <c r="H48" s="12">
        <f>IF($F48="","",$E48*$F48)</f>
        <v/>
      </c>
    </row>
    <row r="49">
      <c r="A49" s="9" t="n">
        <v>2.5</v>
      </c>
      <c r="B49" s="10" t="inlineStr">
        <is>
          <t>12 a 14</t>
        </is>
      </c>
      <c r="C49" s="9">
        <f>INDEX('Tabela de m3'!$B$3:$U$3,MATCH($B49,'Tabela de m3'!$B$4:$U$4,0))</f>
        <v/>
      </c>
      <c r="D49" s="11">
        <f>INDEX('Tabela de m3'!$B$5:$U$20,MATCH($A49,'Tabela de m3'!$A$5:$A$20,0),MATCH($B49,'Tabela de m3'!$B$4:$U$4,0))</f>
        <v/>
      </c>
      <c r="E49" s="12">
        <f>INDEX('Tabela de Peso'!$B$4:$U$19,MATCH($A49,'Tabela de Peso'!$A$4:$A$19,0),MATCH($B49,'Tabela de Peso'!$B$3:$U$3,0))</f>
        <v/>
      </c>
      <c r="F49" s="13" t="n"/>
      <c r="G49" s="14">
        <f>IF($F49="","",$D49*$F49)</f>
        <v/>
      </c>
      <c r="H49" s="12">
        <f>IF($F49="","",$E49*$F49)</f>
        <v/>
      </c>
    </row>
    <row r="50">
      <c r="A50" s="9" t="n">
        <v>2.5</v>
      </c>
      <c r="B50" s="10" t="inlineStr">
        <is>
          <t>14 a 16</t>
        </is>
      </c>
      <c r="C50" s="9">
        <f>INDEX('Tabela de m3'!$B$3:$U$3,MATCH($B50,'Tabela de m3'!$B$4:$U$4,0))</f>
        <v/>
      </c>
      <c r="D50" s="11">
        <f>INDEX('Tabela de m3'!$B$5:$U$20,MATCH($A50,'Tabela de m3'!$A$5:$A$20,0),MATCH($B50,'Tabela de m3'!$B$4:$U$4,0))</f>
        <v/>
      </c>
      <c r="E50" s="12">
        <f>INDEX('Tabela de Peso'!$B$4:$U$19,MATCH($A50,'Tabela de Peso'!$A$4:$A$19,0),MATCH($B50,'Tabela de Peso'!$B$3:$U$3,0))</f>
        <v/>
      </c>
      <c r="F50" s="13" t="n"/>
      <c r="G50" s="14">
        <f>IF($F50="","",$D50*$F50)</f>
        <v/>
      </c>
      <c r="H50" s="12">
        <f>IF($F50="","",$E50*$F50)</f>
        <v/>
      </c>
    </row>
    <row r="51">
      <c r="A51" s="9" t="n">
        <v>2.5</v>
      </c>
      <c r="B51" s="10" t="inlineStr">
        <is>
          <t>16 a 18</t>
        </is>
      </c>
      <c r="C51" s="9">
        <f>INDEX('Tabela de m3'!$B$3:$U$3,MATCH($B51,'Tabela de m3'!$B$4:$U$4,0))</f>
        <v/>
      </c>
      <c r="D51" s="11">
        <f>INDEX('Tabela de m3'!$B$5:$U$20,MATCH($A51,'Tabela de m3'!$A$5:$A$20,0),MATCH($B51,'Tabela de m3'!$B$4:$U$4,0))</f>
        <v/>
      </c>
      <c r="E51" s="12">
        <f>INDEX('Tabela de Peso'!$B$4:$U$19,MATCH($A51,'Tabela de Peso'!$A$4:$A$19,0),MATCH($B51,'Tabela de Peso'!$B$3:$U$3,0))</f>
        <v/>
      </c>
      <c r="F51" s="13" t="n"/>
      <c r="G51" s="14">
        <f>IF($F51="","",$D51*$F51)</f>
        <v/>
      </c>
      <c r="H51" s="12">
        <f>IF($F51="","",$E51*$F51)</f>
        <v/>
      </c>
    </row>
    <row r="52">
      <c r="A52" s="9" t="n">
        <v>2.5</v>
      </c>
      <c r="B52" s="10" t="inlineStr">
        <is>
          <t>18 a 20</t>
        </is>
      </c>
      <c r="C52" s="9">
        <f>INDEX('Tabela de m3'!$B$3:$U$3,MATCH($B52,'Tabela de m3'!$B$4:$U$4,0))</f>
        <v/>
      </c>
      <c r="D52" s="11">
        <f>INDEX('Tabela de m3'!$B$5:$U$20,MATCH($A52,'Tabela de m3'!$A$5:$A$20,0),MATCH($B52,'Tabela de m3'!$B$4:$U$4,0))</f>
        <v/>
      </c>
      <c r="E52" s="12">
        <f>INDEX('Tabela de Peso'!$B$4:$U$19,MATCH($A52,'Tabela de Peso'!$A$4:$A$19,0),MATCH($B52,'Tabela de Peso'!$B$3:$U$3,0))</f>
        <v/>
      </c>
      <c r="F52" s="13" t="n"/>
      <c r="G52" s="14">
        <f>IF($F52="","",$D52*$F52)</f>
        <v/>
      </c>
      <c r="H52" s="12">
        <f>IF($F52="","",$E52*$F52)</f>
        <v/>
      </c>
    </row>
    <row r="53">
      <c r="A53" s="9" t="n">
        <v>2.5</v>
      </c>
      <c r="B53" s="10" t="inlineStr">
        <is>
          <t>20 a 22</t>
        </is>
      </c>
      <c r="C53" s="9">
        <f>INDEX('Tabela de m3'!$B$3:$U$3,MATCH($B53,'Tabela de m3'!$B$4:$U$4,0))</f>
        <v/>
      </c>
      <c r="D53" s="11">
        <f>INDEX('Tabela de m3'!$B$5:$U$20,MATCH($A53,'Tabela de m3'!$A$5:$A$20,0),MATCH($B53,'Tabela de m3'!$B$4:$U$4,0))</f>
        <v/>
      </c>
      <c r="E53" s="12">
        <f>INDEX('Tabela de Peso'!$B$4:$U$19,MATCH($A53,'Tabela de Peso'!$A$4:$A$19,0),MATCH($B53,'Tabela de Peso'!$B$3:$U$3,0))</f>
        <v/>
      </c>
      <c r="F53" s="13" t="n"/>
      <c r="G53" s="14">
        <f>IF($F53="","",$D53*$F53)</f>
        <v/>
      </c>
      <c r="H53" s="12">
        <f>IF($F53="","",$E53*$F53)</f>
        <v/>
      </c>
    </row>
    <row r="54">
      <c r="A54" s="9" t="n">
        <v>2.5</v>
      </c>
      <c r="B54" s="10" t="inlineStr">
        <is>
          <t>22 a 24</t>
        </is>
      </c>
      <c r="C54" s="9">
        <f>INDEX('Tabela de m3'!$B$3:$U$3,MATCH($B54,'Tabela de m3'!$B$4:$U$4,0))</f>
        <v/>
      </c>
      <c r="D54" s="11">
        <f>INDEX('Tabela de m3'!$B$5:$U$20,MATCH($A54,'Tabela de m3'!$A$5:$A$20,0),MATCH($B54,'Tabela de m3'!$B$4:$U$4,0))</f>
        <v/>
      </c>
      <c r="E54" s="12">
        <f>INDEX('Tabela de Peso'!$B$4:$U$19,MATCH($A54,'Tabela de Peso'!$A$4:$A$19,0),MATCH($B54,'Tabela de Peso'!$B$3:$U$3,0))</f>
        <v/>
      </c>
      <c r="F54" s="13" t="n"/>
      <c r="G54" s="14">
        <f>IF($F54="","",$D54*$F54)</f>
        <v/>
      </c>
      <c r="H54" s="12">
        <f>IF($F54="","",$E54*$F54)</f>
        <v/>
      </c>
    </row>
    <row r="55">
      <c r="A55" s="9" t="n">
        <v>2.5</v>
      </c>
      <c r="B55" s="10" t="inlineStr">
        <is>
          <t>24 a 26</t>
        </is>
      </c>
      <c r="C55" s="9">
        <f>INDEX('Tabela de m3'!$B$3:$U$3,MATCH($B55,'Tabela de m3'!$B$4:$U$4,0))</f>
        <v/>
      </c>
      <c r="D55" s="11">
        <f>INDEX('Tabela de m3'!$B$5:$U$20,MATCH($A55,'Tabela de m3'!$A$5:$A$20,0),MATCH($B55,'Tabela de m3'!$B$4:$U$4,0))</f>
        <v/>
      </c>
      <c r="E55" s="12">
        <f>INDEX('Tabela de Peso'!$B$4:$U$19,MATCH($A55,'Tabela de Peso'!$A$4:$A$19,0),MATCH($B55,'Tabela de Peso'!$B$3:$U$3,0))</f>
        <v/>
      </c>
      <c r="F55" s="13" t="n"/>
      <c r="G55" s="14">
        <f>IF($F55="","",$D55*$F55)</f>
        <v/>
      </c>
      <c r="H55" s="12">
        <f>IF($F55="","",$E55*$F55)</f>
        <v/>
      </c>
    </row>
    <row r="56">
      <c r="A56" s="9" t="n">
        <v>2.5</v>
      </c>
      <c r="B56" s="10" t="inlineStr">
        <is>
          <t>26 a 28</t>
        </is>
      </c>
      <c r="C56" s="9">
        <f>INDEX('Tabela de m3'!$B$3:$U$3,MATCH($B56,'Tabela de m3'!$B$4:$U$4,0))</f>
        <v/>
      </c>
      <c r="D56" s="11">
        <f>INDEX('Tabela de m3'!$B$5:$U$20,MATCH($A56,'Tabela de m3'!$A$5:$A$20,0),MATCH($B56,'Tabela de m3'!$B$4:$U$4,0))</f>
        <v/>
      </c>
      <c r="E56" s="12">
        <f>INDEX('Tabela de Peso'!$B$4:$U$19,MATCH($A56,'Tabela de Peso'!$A$4:$A$19,0),MATCH($B56,'Tabela de Peso'!$B$3:$U$3,0))</f>
        <v/>
      </c>
      <c r="F56" s="13" t="n"/>
      <c r="G56" s="14">
        <f>IF($F56="","",$D56*$F56)</f>
        <v/>
      </c>
      <c r="H56" s="12">
        <f>IF($F56="","",$E56*$F56)</f>
        <v/>
      </c>
    </row>
    <row r="57">
      <c r="A57" s="9" t="n">
        <v>2.5</v>
      </c>
      <c r="B57" s="10" t="inlineStr">
        <is>
          <t>28 a 30</t>
        </is>
      </c>
      <c r="C57" s="9">
        <f>INDEX('Tabela de m3'!$B$3:$U$3,MATCH($B57,'Tabela de m3'!$B$4:$U$4,0))</f>
        <v/>
      </c>
      <c r="D57" s="11">
        <f>INDEX('Tabela de m3'!$B$5:$U$20,MATCH($A57,'Tabela de m3'!$A$5:$A$20,0),MATCH($B57,'Tabela de m3'!$B$4:$U$4,0))</f>
        <v/>
      </c>
      <c r="E57" s="12">
        <f>INDEX('Tabela de Peso'!$B$4:$U$19,MATCH($A57,'Tabela de Peso'!$A$4:$A$19,0),MATCH($B57,'Tabela de Peso'!$B$3:$U$3,0))</f>
        <v/>
      </c>
      <c r="F57" s="13" t="n"/>
      <c r="G57" s="14">
        <f>IF($F57="","",$D57*$F57)</f>
        <v/>
      </c>
      <c r="H57" s="12">
        <f>IF($F57="","",$E57*$F57)</f>
        <v/>
      </c>
    </row>
    <row r="58">
      <c r="A58" s="9" t="n">
        <v>2.5</v>
      </c>
      <c r="B58" s="10" t="inlineStr">
        <is>
          <t>30 a 32</t>
        </is>
      </c>
      <c r="C58" s="9">
        <f>INDEX('Tabela de m3'!$B$3:$U$3,MATCH($B58,'Tabela de m3'!$B$4:$U$4,0))</f>
        <v/>
      </c>
      <c r="D58" s="11">
        <f>INDEX('Tabela de m3'!$B$5:$U$20,MATCH($A58,'Tabela de m3'!$A$5:$A$20,0),MATCH($B58,'Tabela de m3'!$B$4:$U$4,0))</f>
        <v/>
      </c>
      <c r="E58" s="12">
        <f>INDEX('Tabela de Peso'!$B$4:$U$19,MATCH($A58,'Tabela de Peso'!$A$4:$A$19,0),MATCH($B58,'Tabela de Peso'!$B$3:$U$3,0))</f>
        <v/>
      </c>
      <c r="F58" s="13" t="n"/>
      <c r="G58" s="14">
        <f>IF($F58="","",$D58*$F58)</f>
        <v/>
      </c>
      <c r="H58" s="12">
        <f>IF($F58="","",$E58*$F58)</f>
        <v/>
      </c>
    </row>
    <row r="59">
      <c r="A59" s="9" t="n">
        <v>2.5</v>
      </c>
      <c r="B59" s="10" t="inlineStr">
        <is>
          <t>32 a 34</t>
        </is>
      </c>
      <c r="C59" s="9">
        <f>INDEX('Tabela de m3'!$B$3:$U$3,MATCH($B59,'Tabela de m3'!$B$4:$U$4,0))</f>
        <v/>
      </c>
      <c r="D59" s="11">
        <f>INDEX('Tabela de m3'!$B$5:$U$20,MATCH($A59,'Tabela de m3'!$A$5:$A$20,0),MATCH($B59,'Tabela de m3'!$B$4:$U$4,0))</f>
        <v/>
      </c>
      <c r="E59" s="12">
        <f>INDEX('Tabela de Peso'!$B$4:$U$19,MATCH($A59,'Tabela de Peso'!$A$4:$A$19,0),MATCH($B59,'Tabela de Peso'!$B$3:$U$3,0))</f>
        <v/>
      </c>
      <c r="F59" s="13" t="n"/>
      <c r="G59" s="14">
        <f>IF($F59="","",$D59*$F59)</f>
        <v/>
      </c>
      <c r="H59" s="12">
        <f>IF($F59="","",$E59*$F59)</f>
        <v/>
      </c>
    </row>
    <row r="60">
      <c r="A60" s="9" t="n">
        <v>2.5</v>
      </c>
      <c r="B60" s="10" t="inlineStr">
        <is>
          <t>34 a 36</t>
        </is>
      </c>
      <c r="C60" s="9">
        <f>INDEX('Tabela de m3'!$B$3:$U$3,MATCH($B60,'Tabela de m3'!$B$4:$U$4,0))</f>
        <v/>
      </c>
      <c r="D60" s="11">
        <f>INDEX('Tabela de m3'!$B$5:$U$20,MATCH($A60,'Tabela de m3'!$A$5:$A$20,0),MATCH($B60,'Tabela de m3'!$B$4:$U$4,0))</f>
        <v/>
      </c>
      <c r="E60" s="12">
        <f>INDEX('Tabela de Peso'!$B$4:$U$19,MATCH($A60,'Tabela de Peso'!$A$4:$A$19,0),MATCH($B60,'Tabela de Peso'!$B$3:$U$3,0))</f>
        <v/>
      </c>
      <c r="F60" s="13" t="n"/>
      <c r="G60" s="14">
        <f>IF($F60="","",$D60*$F60)</f>
        <v/>
      </c>
      <c r="H60" s="12">
        <f>IF($F60="","",$E60*$F60)</f>
        <v/>
      </c>
    </row>
    <row r="61">
      <c r="A61" s="9" t="n">
        <v>2.5</v>
      </c>
      <c r="B61" s="10" t="inlineStr">
        <is>
          <t>36 a 38</t>
        </is>
      </c>
      <c r="C61" s="9">
        <f>INDEX('Tabela de m3'!$B$3:$U$3,MATCH($B61,'Tabela de m3'!$B$4:$U$4,0))</f>
        <v/>
      </c>
      <c r="D61" s="11">
        <f>INDEX('Tabela de m3'!$B$5:$U$20,MATCH($A61,'Tabela de m3'!$A$5:$A$20,0),MATCH($B61,'Tabela de m3'!$B$4:$U$4,0))</f>
        <v/>
      </c>
      <c r="E61" s="12">
        <f>INDEX('Tabela de Peso'!$B$4:$U$19,MATCH($A61,'Tabela de Peso'!$A$4:$A$19,0),MATCH($B61,'Tabela de Peso'!$B$3:$U$3,0))</f>
        <v/>
      </c>
      <c r="F61" s="13" t="n"/>
      <c r="G61" s="14">
        <f>IF($F61="","",$D61*$F61)</f>
        <v/>
      </c>
      <c r="H61" s="12">
        <f>IF($F61="","",$E61*$F61)</f>
        <v/>
      </c>
    </row>
    <row r="62">
      <c r="A62" s="9" t="n">
        <v>2.5</v>
      </c>
      <c r="B62" s="10" t="inlineStr">
        <is>
          <t>38 a 40</t>
        </is>
      </c>
      <c r="C62" s="9">
        <f>INDEX('Tabela de m3'!$B$3:$U$3,MATCH($B62,'Tabela de m3'!$B$4:$U$4,0))</f>
        <v/>
      </c>
      <c r="D62" s="11">
        <f>INDEX('Tabela de m3'!$B$5:$U$20,MATCH($A62,'Tabela de m3'!$A$5:$A$20,0),MATCH($B62,'Tabela de m3'!$B$4:$U$4,0))</f>
        <v/>
      </c>
      <c r="E62" s="12">
        <f>INDEX('Tabela de Peso'!$B$4:$U$19,MATCH($A62,'Tabela de Peso'!$A$4:$A$19,0),MATCH($B62,'Tabela de Peso'!$B$3:$U$3,0))</f>
        <v/>
      </c>
      <c r="F62" s="13" t="n"/>
      <c r="G62" s="14">
        <f>IF($F62="","",$D62*$F62)</f>
        <v/>
      </c>
      <c r="H62" s="12">
        <f>IF($F62="","",$E62*$F62)</f>
        <v/>
      </c>
    </row>
    <row r="63">
      <c r="A63" s="9" t="n">
        <v>2.5</v>
      </c>
      <c r="B63" s="10" t="inlineStr">
        <is>
          <t>40 a 42</t>
        </is>
      </c>
      <c r="C63" s="9">
        <f>INDEX('Tabela de m3'!$B$3:$U$3,MATCH($B63,'Tabela de m3'!$B$4:$U$4,0))</f>
        <v/>
      </c>
      <c r="D63" s="11">
        <f>INDEX('Tabela de m3'!$B$5:$U$20,MATCH($A63,'Tabela de m3'!$A$5:$A$20,0),MATCH($B63,'Tabela de m3'!$B$4:$U$4,0))</f>
        <v/>
      </c>
      <c r="E63" s="12">
        <f>INDEX('Tabela de Peso'!$B$4:$U$19,MATCH($A63,'Tabela de Peso'!$A$4:$A$19,0),MATCH($B63,'Tabela de Peso'!$B$3:$U$3,0))</f>
        <v/>
      </c>
      <c r="F63" s="13" t="n"/>
      <c r="G63" s="14">
        <f>IF($F63="","",$D63*$F63)</f>
        <v/>
      </c>
      <c r="H63" s="12">
        <f>IF($F63="","",$E63*$F63)</f>
        <v/>
      </c>
    </row>
    <row r="64">
      <c r="A64" s="9" t="n">
        <v>2.5</v>
      </c>
      <c r="B64" s="10" t="inlineStr">
        <is>
          <t>42 a 44</t>
        </is>
      </c>
      <c r="C64" s="9">
        <f>INDEX('Tabela de m3'!$B$3:$U$3,MATCH($B64,'Tabela de m3'!$B$4:$U$4,0))</f>
        <v/>
      </c>
      <c r="D64" s="11">
        <f>INDEX('Tabela de m3'!$B$5:$U$20,MATCH($A64,'Tabela de m3'!$A$5:$A$20,0),MATCH($B64,'Tabela de m3'!$B$4:$U$4,0))</f>
        <v/>
      </c>
      <c r="E64" s="12">
        <f>INDEX('Tabela de Peso'!$B$4:$U$19,MATCH($A64,'Tabela de Peso'!$A$4:$A$19,0),MATCH($B64,'Tabela de Peso'!$B$3:$U$3,0))</f>
        <v/>
      </c>
      <c r="F64" s="13" t="n"/>
      <c r="G64" s="14">
        <f>IF($F64="","",$D64*$F64)</f>
        <v/>
      </c>
      <c r="H64" s="12">
        <f>IF($F64="","",$E64*$F64)</f>
        <v/>
      </c>
    </row>
    <row r="65">
      <c r="A65" s="15" t="n">
        <v>3</v>
      </c>
      <c r="B65" s="16" t="inlineStr">
        <is>
          <t>04 a 06</t>
        </is>
      </c>
      <c r="C65" s="15">
        <f>INDEX('Tabela de m3'!$B$3:$U$3,MATCH($B65,'Tabela de m3'!$B$4:$U$4,0))</f>
        <v/>
      </c>
      <c r="D65" s="17">
        <f>INDEX('Tabela de m3'!$B$5:$U$20,MATCH($A65,'Tabela de m3'!$A$5:$A$20,0),MATCH($B65,'Tabela de m3'!$B$4:$U$4,0))</f>
        <v/>
      </c>
      <c r="E65" s="18">
        <f>INDEX('Tabela de Peso'!$B$4:$U$19,MATCH($A65,'Tabela de Peso'!$A$4:$A$19,0),MATCH($B65,'Tabela de Peso'!$B$3:$U$3,0))</f>
        <v/>
      </c>
      <c r="F65" s="13" t="n"/>
      <c r="G65" s="19">
        <f>IF($F65="","",$D65*$F65)</f>
        <v/>
      </c>
      <c r="H65" s="18">
        <f>IF($F65="","",$E65*$F65)</f>
        <v/>
      </c>
    </row>
    <row r="66">
      <c r="A66" s="15" t="n">
        <v>3</v>
      </c>
      <c r="B66" s="16" t="inlineStr">
        <is>
          <t>06 a 08</t>
        </is>
      </c>
      <c r="C66" s="15">
        <f>INDEX('Tabela de m3'!$B$3:$U$3,MATCH($B66,'Tabela de m3'!$B$4:$U$4,0))</f>
        <v/>
      </c>
      <c r="D66" s="17">
        <f>INDEX('Tabela de m3'!$B$5:$U$20,MATCH($A66,'Tabela de m3'!$A$5:$A$20,0),MATCH($B66,'Tabela de m3'!$B$4:$U$4,0))</f>
        <v/>
      </c>
      <c r="E66" s="18">
        <f>INDEX('Tabela de Peso'!$B$4:$U$19,MATCH($A66,'Tabela de Peso'!$A$4:$A$19,0),MATCH($B66,'Tabela de Peso'!$B$3:$U$3,0))</f>
        <v/>
      </c>
      <c r="F66" s="13" t="n"/>
      <c r="G66" s="19">
        <f>IF($F66="","",$D66*$F66)</f>
        <v/>
      </c>
      <c r="H66" s="18">
        <f>IF($F66="","",$E66*$F66)</f>
        <v/>
      </c>
    </row>
    <row r="67">
      <c r="A67" s="15" t="n">
        <v>3</v>
      </c>
      <c r="B67" s="16" t="inlineStr">
        <is>
          <t>08 a 10</t>
        </is>
      </c>
      <c r="C67" s="15">
        <f>INDEX('Tabela de m3'!$B$3:$U$3,MATCH($B67,'Tabela de m3'!$B$4:$U$4,0))</f>
        <v/>
      </c>
      <c r="D67" s="17">
        <f>INDEX('Tabela de m3'!$B$5:$U$20,MATCH($A67,'Tabela de m3'!$A$5:$A$20,0),MATCH($B67,'Tabela de m3'!$B$4:$U$4,0))</f>
        <v/>
      </c>
      <c r="E67" s="18">
        <f>INDEX('Tabela de Peso'!$B$4:$U$19,MATCH($A67,'Tabela de Peso'!$A$4:$A$19,0),MATCH($B67,'Tabela de Peso'!$B$3:$U$3,0))</f>
        <v/>
      </c>
      <c r="F67" s="13" t="n"/>
      <c r="G67" s="19">
        <f>IF($F67="","",$D67*$F67)</f>
        <v/>
      </c>
      <c r="H67" s="18">
        <f>IF($F67="","",$E67*$F67)</f>
        <v/>
      </c>
    </row>
    <row r="68">
      <c r="A68" s="15" t="n">
        <v>3</v>
      </c>
      <c r="B68" s="16" t="inlineStr">
        <is>
          <t>10 a 12</t>
        </is>
      </c>
      <c r="C68" s="15">
        <f>INDEX('Tabela de m3'!$B$3:$U$3,MATCH($B68,'Tabela de m3'!$B$4:$U$4,0))</f>
        <v/>
      </c>
      <c r="D68" s="17">
        <f>INDEX('Tabela de m3'!$B$5:$U$20,MATCH($A68,'Tabela de m3'!$A$5:$A$20,0),MATCH($B68,'Tabela de m3'!$B$4:$U$4,0))</f>
        <v/>
      </c>
      <c r="E68" s="18">
        <f>INDEX('Tabela de Peso'!$B$4:$U$19,MATCH($A68,'Tabela de Peso'!$A$4:$A$19,0),MATCH($B68,'Tabela de Peso'!$B$3:$U$3,0))</f>
        <v/>
      </c>
      <c r="F68" s="13" t="n"/>
      <c r="G68" s="19">
        <f>IF($F68="","",$D68*$F68)</f>
        <v/>
      </c>
      <c r="H68" s="18">
        <f>IF($F68="","",$E68*$F68)</f>
        <v/>
      </c>
    </row>
    <row r="69">
      <c r="A69" s="15" t="n">
        <v>3</v>
      </c>
      <c r="B69" s="16" t="inlineStr">
        <is>
          <t>12 a 14</t>
        </is>
      </c>
      <c r="C69" s="15">
        <f>INDEX('Tabela de m3'!$B$3:$U$3,MATCH($B69,'Tabela de m3'!$B$4:$U$4,0))</f>
        <v/>
      </c>
      <c r="D69" s="17">
        <f>INDEX('Tabela de m3'!$B$5:$U$20,MATCH($A69,'Tabela de m3'!$A$5:$A$20,0),MATCH($B69,'Tabela de m3'!$B$4:$U$4,0))</f>
        <v/>
      </c>
      <c r="E69" s="18">
        <f>INDEX('Tabela de Peso'!$B$4:$U$19,MATCH($A69,'Tabela de Peso'!$A$4:$A$19,0),MATCH($B69,'Tabela de Peso'!$B$3:$U$3,0))</f>
        <v/>
      </c>
      <c r="F69" s="13" t="n"/>
      <c r="G69" s="19">
        <f>IF($F69="","",$D69*$F69)</f>
        <v/>
      </c>
      <c r="H69" s="18">
        <f>IF($F69="","",$E69*$F69)</f>
        <v/>
      </c>
    </row>
    <row r="70">
      <c r="A70" s="15" t="n">
        <v>3</v>
      </c>
      <c r="B70" s="16" t="inlineStr">
        <is>
          <t>14 a 16</t>
        </is>
      </c>
      <c r="C70" s="15">
        <f>INDEX('Tabela de m3'!$B$3:$U$3,MATCH($B70,'Tabela de m3'!$B$4:$U$4,0))</f>
        <v/>
      </c>
      <c r="D70" s="17">
        <f>INDEX('Tabela de m3'!$B$5:$U$20,MATCH($A70,'Tabela de m3'!$A$5:$A$20,0),MATCH($B70,'Tabela de m3'!$B$4:$U$4,0))</f>
        <v/>
      </c>
      <c r="E70" s="18">
        <f>INDEX('Tabela de Peso'!$B$4:$U$19,MATCH($A70,'Tabela de Peso'!$A$4:$A$19,0),MATCH($B70,'Tabela de Peso'!$B$3:$U$3,0))</f>
        <v/>
      </c>
      <c r="F70" s="13" t="n"/>
      <c r="G70" s="19">
        <f>IF($F70="","",$D70*$F70)</f>
        <v/>
      </c>
      <c r="H70" s="18">
        <f>IF($F70="","",$E70*$F70)</f>
        <v/>
      </c>
    </row>
    <row r="71">
      <c r="A71" s="15" t="n">
        <v>3</v>
      </c>
      <c r="B71" s="16" t="inlineStr">
        <is>
          <t>16 a 18</t>
        </is>
      </c>
      <c r="C71" s="15">
        <f>INDEX('Tabela de m3'!$B$3:$U$3,MATCH($B71,'Tabela de m3'!$B$4:$U$4,0))</f>
        <v/>
      </c>
      <c r="D71" s="17">
        <f>INDEX('Tabela de m3'!$B$5:$U$20,MATCH($A71,'Tabela de m3'!$A$5:$A$20,0),MATCH($B71,'Tabela de m3'!$B$4:$U$4,0))</f>
        <v/>
      </c>
      <c r="E71" s="18">
        <f>INDEX('Tabela de Peso'!$B$4:$U$19,MATCH($A71,'Tabela de Peso'!$A$4:$A$19,0),MATCH($B71,'Tabela de Peso'!$B$3:$U$3,0))</f>
        <v/>
      </c>
      <c r="F71" s="13" t="n">
        <v>120</v>
      </c>
      <c r="G71" s="19">
        <f>IF($F71="","",$D71*$F71)</f>
        <v/>
      </c>
      <c r="H71" s="18">
        <f>IF($F71="","",$E71*$F71)</f>
        <v/>
      </c>
    </row>
    <row r="72">
      <c r="A72" s="15" t="n">
        <v>3</v>
      </c>
      <c r="B72" s="16" t="inlineStr">
        <is>
          <t>18 a 20</t>
        </is>
      </c>
      <c r="C72" s="15">
        <f>INDEX('Tabela de m3'!$B$3:$U$3,MATCH($B72,'Tabela de m3'!$B$4:$U$4,0))</f>
        <v/>
      </c>
      <c r="D72" s="17">
        <f>INDEX('Tabela de m3'!$B$5:$U$20,MATCH($A72,'Tabela de m3'!$A$5:$A$20,0),MATCH($B72,'Tabela de m3'!$B$4:$U$4,0))</f>
        <v/>
      </c>
      <c r="E72" s="18">
        <f>INDEX('Tabela de Peso'!$B$4:$U$19,MATCH($A72,'Tabela de Peso'!$A$4:$A$19,0),MATCH($B72,'Tabela de Peso'!$B$3:$U$3,0))</f>
        <v/>
      </c>
      <c r="F72" s="13" t="n"/>
      <c r="G72" s="19">
        <f>IF($F72="","",$D72*$F72)</f>
        <v/>
      </c>
      <c r="H72" s="18">
        <f>IF($F72="","",$E72*$F72)</f>
        <v/>
      </c>
    </row>
    <row r="73">
      <c r="A73" s="15" t="n">
        <v>3</v>
      </c>
      <c r="B73" s="16" t="inlineStr">
        <is>
          <t>20 a 22</t>
        </is>
      </c>
      <c r="C73" s="15">
        <f>INDEX('Tabela de m3'!$B$3:$U$3,MATCH($B73,'Tabela de m3'!$B$4:$U$4,0))</f>
        <v/>
      </c>
      <c r="D73" s="17">
        <f>INDEX('Tabela de m3'!$B$5:$U$20,MATCH($A73,'Tabela de m3'!$A$5:$A$20,0),MATCH($B73,'Tabela de m3'!$B$4:$U$4,0))</f>
        <v/>
      </c>
      <c r="E73" s="18">
        <f>INDEX('Tabela de Peso'!$B$4:$U$19,MATCH($A73,'Tabela de Peso'!$A$4:$A$19,0),MATCH($B73,'Tabela de Peso'!$B$3:$U$3,0))</f>
        <v/>
      </c>
      <c r="F73" s="13" t="n"/>
      <c r="G73" s="19">
        <f>IF($F73="","",$D73*$F73)</f>
        <v/>
      </c>
      <c r="H73" s="18">
        <f>IF($F73="","",$E73*$F73)</f>
        <v/>
      </c>
    </row>
    <row r="74">
      <c r="A74" s="15" t="n">
        <v>3</v>
      </c>
      <c r="B74" s="16" t="inlineStr">
        <is>
          <t>22 a 24</t>
        </is>
      </c>
      <c r="C74" s="15">
        <f>INDEX('Tabela de m3'!$B$3:$U$3,MATCH($B74,'Tabela de m3'!$B$4:$U$4,0))</f>
        <v/>
      </c>
      <c r="D74" s="17">
        <f>INDEX('Tabela de m3'!$B$5:$U$20,MATCH($A74,'Tabela de m3'!$A$5:$A$20,0),MATCH($B74,'Tabela de m3'!$B$4:$U$4,0))</f>
        <v/>
      </c>
      <c r="E74" s="18">
        <f>INDEX('Tabela de Peso'!$B$4:$U$19,MATCH($A74,'Tabela de Peso'!$A$4:$A$19,0),MATCH($B74,'Tabela de Peso'!$B$3:$U$3,0))</f>
        <v/>
      </c>
      <c r="F74" s="13" t="n"/>
      <c r="G74" s="19">
        <f>IF($F74="","",$D74*$F74)</f>
        <v/>
      </c>
      <c r="H74" s="18">
        <f>IF($F74="","",$E74*$F74)</f>
        <v/>
      </c>
    </row>
    <row r="75">
      <c r="A75" s="15" t="n">
        <v>3</v>
      </c>
      <c r="B75" s="16" t="inlineStr">
        <is>
          <t>24 a 26</t>
        </is>
      </c>
      <c r="C75" s="15">
        <f>INDEX('Tabela de m3'!$B$3:$U$3,MATCH($B75,'Tabela de m3'!$B$4:$U$4,0))</f>
        <v/>
      </c>
      <c r="D75" s="17">
        <f>INDEX('Tabela de m3'!$B$5:$U$20,MATCH($A75,'Tabela de m3'!$A$5:$A$20,0),MATCH($B75,'Tabela de m3'!$B$4:$U$4,0))</f>
        <v/>
      </c>
      <c r="E75" s="18">
        <f>INDEX('Tabela de Peso'!$B$4:$U$19,MATCH($A75,'Tabela de Peso'!$A$4:$A$19,0),MATCH($B75,'Tabela de Peso'!$B$3:$U$3,0))</f>
        <v/>
      </c>
      <c r="F75" s="13" t="n"/>
      <c r="G75" s="19">
        <f>IF($F75="","",$D75*$F75)</f>
        <v/>
      </c>
      <c r="H75" s="18">
        <f>IF($F75="","",$E75*$F75)</f>
        <v/>
      </c>
    </row>
    <row r="76">
      <c r="A76" s="15" t="n">
        <v>3</v>
      </c>
      <c r="B76" s="16" t="inlineStr">
        <is>
          <t>26 a 28</t>
        </is>
      </c>
      <c r="C76" s="15">
        <f>INDEX('Tabela de m3'!$B$3:$U$3,MATCH($B76,'Tabela de m3'!$B$4:$U$4,0))</f>
        <v/>
      </c>
      <c r="D76" s="17">
        <f>INDEX('Tabela de m3'!$B$5:$U$20,MATCH($A76,'Tabela de m3'!$A$5:$A$20,0),MATCH($B76,'Tabela de m3'!$B$4:$U$4,0))</f>
        <v/>
      </c>
      <c r="E76" s="18">
        <f>INDEX('Tabela de Peso'!$B$4:$U$19,MATCH($A76,'Tabela de Peso'!$A$4:$A$19,0),MATCH($B76,'Tabela de Peso'!$B$3:$U$3,0))</f>
        <v/>
      </c>
      <c r="F76" s="13" t="n"/>
      <c r="G76" s="19">
        <f>IF($F76="","",$D76*$F76)</f>
        <v/>
      </c>
      <c r="H76" s="18">
        <f>IF($F76="","",$E76*$F76)</f>
        <v/>
      </c>
    </row>
    <row r="77">
      <c r="A77" s="15" t="n">
        <v>3</v>
      </c>
      <c r="B77" s="16" t="inlineStr">
        <is>
          <t>28 a 30</t>
        </is>
      </c>
      <c r="C77" s="15">
        <f>INDEX('Tabela de m3'!$B$3:$U$3,MATCH($B77,'Tabela de m3'!$B$4:$U$4,0))</f>
        <v/>
      </c>
      <c r="D77" s="17">
        <f>INDEX('Tabela de m3'!$B$5:$U$20,MATCH($A77,'Tabela de m3'!$A$5:$A$20,0),MATCH($B77,'Tabela de m3'!$B$4:$U$4,0))</f>
        <v/>
      </c>
      <c r="E77" s="18">
        <f>INDEX('Tabela de Peso'!$B$4:$U$19,MATCH($A77,'Tabela de Peso'!$A$4:$A$19,0),MATCH($B77,'Tabela de Peso'!$B$3:$U$3,0))</f>
        <v/>
      </c>
      <c r="F77" s="13" t="n"/>
      <c r="G77" s="19">
        <f>IF($F77="","",$D77*$F77)</f>
        <v/>
      </c>
      <c r="H77" s="18">
        <f>IF($F77="","",$E77*$F77)</f>
        <v/>
      </c>
    </row>
    <row r="78">
      <c r="A78" s="15" t="n">
        <v>3</v>
      </c>
      <c r="B78" s="16" t="inlineStr">
        <is>
          <t>30 a 32</t>
        </is>
      </c>
      <c r="C78" s="15">
        <f>INDEX('Tabela de m3'!$B$3:$U$3,MATCH($B78,'Tabela de m3'!$B$4:$U$4,0))</f>
        <v/>
      </c>
      <c r="D78" s="17">
        <f>INDEX('Tabela de m3'!$B$5:$U$20,MATCH($A78,'Tabela de m3'!$A$5:$A$20,0),MATCH($B78,'Tabela de m3'!$B$4:$U$4,0))</f>
        <v/>
      </c>
      <c r="E78" s="18">
        <f>INDEX('Tabela de Peso'!$B$4:$U$19,MATCH($A78,'Tabela de Peso'!$A$4:$A$19,0),MATCH($B78,'Tabela de Peso'!$B$3:$U$3,0))</f>
        <v/>
      </c>
      <c r="F78" s="13" t="n"/>
      <c r="G78" s="19">
        <f>IF($F78="","",$D78*$F78)</f>
        <v/>
      </c>
      <c r="H78" s="18">
        <f>IF($F78="","",$E78*$F78)</f>
        <v/>
      </c>
    </row>
    <row r="79">
      <c r="A79" s="15" t="n">
        <v>3</v>
      </c>
      <c r="B79" s="16" t="inlineStr">
        <is>
          <t>32 a 34</t>
        </is>
      </c>
      <c r="C79" s="15">
        <f>INDEX('Tabela de m3'!$B$3:$U$3,MATCH($B79,'Tabela de m3'!$B$4:$U$4,0))</f>
        <v/>
      </c>
      <c r="D79" s="17">
        <f>INDEX('Tabela de m3'!$B$5:$U$20,MATCH($A79,'Tabela de m3'!$A$5:$A$20,0),MATCH($B79,'Tabela de m3'!$B$4:$U$4,0))</f>
        <v/>
      </c>
      <c r="E79" s="18">
        <f>INDEX('Tabela de Peso'!$B$4:$U$19,MATCH($A79,'Tabela de Peso'!$A$4:$A$19,0),MATCH($B79,'Tabela de Peso'!$B$3:$U$3,0))</f>
        <v/>
      </c>
      <c r="F79" s="13" t="n"/>
      <c r="G79" s="19">
        <f>IF($F79="","",$D79*$F79)</f>
        <v/>
      </c>
      <c r="H79" s="18">
        <f>IF($F79="","",$E79*$F79)</f>
        <v/>
      </c>
    </row>
    <row r="80">
      <c r="A80" s="15" t="n">
        <v>3</v>
      </c>
      <c r="B80" s="16" t="inlineStr">
        <is>
          <t>34 a 36</t>
        </is>
      </c>
      <c r="C80" s="15">
        <f>INDEX('Tabela de m3'!$B$3:$U$3,MATCH($B80,'Tabela de m3'!$B$4:$U$4,0))</f>
        <v/>
      </c>
      <c r="D80" s="17">
        <f>INDEX('Tabela de m3'!$B$5:$U$20,MATCH($A80,'Tabela de m3'!$A$5:$A$20,0),MATCH($B80,'Tabela de m3'!$B$4:$U$4,0))</f>
        <v/>
      </c>
      <c r="E80" s="18">
        <f>INDEX('Tabela de Peso'!$B$4:$U$19,MATCH($A80,'Tabela de Peso'!$A$4:$A$19,0),MATCH($B80,'Tabela de Peso'!$B$3:$U$3,0))</f>
        <v/>
      </c>
      <c r="F80" s="13" t="n"/>
      <c r="G80" s="19">
        <f>IF($F80="","",$D80*$F80)</f>
        <v/>
      </c>
      <c r="H80" s="18">
        <f>IF($F80="","",$E80*$F80)</f>
        <v/>
      </c>
    </row>
    <row r="81">
      <c r="A81" s="15" t="n">
        <v>3</v>
      </c>
      <c r="B81" s="16" t="inlineStr">
        <is>
          <t>36 a 38</t>
        </is>
      </c>
      <c r="C81" s="15">
        <f>INDEX('Tabela de m3'!$B$3:$U$3,MATCH($B81,'Tabela de m3'!$B$4:$U$4,0))</f>
        <v/>
      </c>
      <c r="D81" s="17">
        <f>INDEX('Tabela de m3'!$B$5:$U$20,MATCH($A81,'Tabela de m3'!$A$5:$A$20,0),MATCH($B81,'Tabela de m3'!$B$4:$U$4,0))</f>
        <v/>
      </c>
      <c r="E81" s="18">
        <f>INDEX('Tabela de Peso'!$B$4:$U$19,MATCH($A81,'Tabela de Peso'!$A$4:$A$19,0),MATCH($B81,'Tabela de Peso'!$B$3:$U$3,0))</f>
        <v/>
      </c>
      <c r="F81" s="13" t="n"/>
      <c r="G81" s="19">
        <f>IF($F81="","",$D81*$F81)</f>
        <v/>
      </c>
      <c r="H81" s="18">
        <f>IF($F81="","",$E81*$F81)</f>
        <v/>
      </c>
    </row>
    <row r="82">
      <c r="A82" s="15" t="n">
        <v>3</v>
      </c>
      <c r="B82" s="16" t="inlineStr">
        <is>
          <t>38 a 40</t>
        </is>
      </c>
      <c r="C82" s="15">
        <f>INDEX('Tabela de m3'!$B$3:$U$3,MATCH($B82,'Tabela de m3'!$B$4:$U$4,0))</f>
        <v/>
      </c>
      <c r="D82" s="17">
        <f>INDEX('Tabela de m3'!$B$5:$U$20,MATCH($A82,'Tabela de m3'!$A$5:$A$20,0),MATCH($B82,'Tabela de m3'!$B$4:$U$4,0))</f>
        <v/>
      </c>
      <c r="E82" s="18">
        <f>INDEX('Tabela de Peso'!$B$4:$U$19,MATCH($A82,'Tabela de Peso'!$A$4:$A$19,0),MATCH($B82,'Tabela de Peso'!$B$3:$U$3,0))</f>
        <v/>
      </c>
      <c r="F82" s="13" t="n"/>
      <c r="G82" s="19">
        <f>IF($F82="","",$D82*$F82)</f>
        <v/>
      </c>
      <c r="H82" s="18">
        <f>IF($F82="","",$E82*$F82)</f>
        <v/>
      </c>
    </row>
    <row r="83">
      <c r="A83" s="15" t="n">
        <v>3</v>
      </c>
      <c r="B83" s="16" t="inlineStr">
        <is>
          <t>40 a 42</t>
        </is>
      </c>
      <c r="C83" s="15">
        <f>INDEX('Tabela de m3'!$B$3:$U$3,MATCH($B83,'Tabela de m3'!$B$4:$U$4,0))</f>
        <v/>
      </c>
      <c r="D83" s="17">
        <f>INDEX('Tabela de m3'!$B$5:$U$20,MATCH($A83,'Tabela de m3'!$A$5:$A$20,0),MATCH($B83,'Tabela de m3'!$B$4:$U$4,0))</f>
        <v/>
      </c>
      <c r="E83" s="18">
        <f>INDEX('Tabela de Peso'!$B$4:$U$19,MATCH($A83,'Tabela de Peso'!$A$4:$A$19,0),MATCH($B83,'Tabela de Peso'!$B$3:$U$3,0))</f>
        <v/>
      </c>
      <c r="F83" s="13" t="n"/>
      <c r="G83" s="19">
        <f>IF($F83="","",$D83*$F83)</f>
        <v/>
      </c>
      <c r="H83" s="18">
        <f>IF($F83="","",$E83*$F83)</f>
        <v/>
      </c>
    </row>
    <row r="84">
      <c r="A84" s="15" t="n">
        <v>3</v>
      </c>
      <c r="B84" s="16" t="inlineStr">
        <is>
          <t>42 a 44</t>
        </is>
      </c>
      <c r="C84" s="15">
        <f>INDEX('Tabela de m3'!$B$3:$U$3,MATCH($B84,'Tabela de m3'!$B$4:$U$4,0))</f>
        <v/>
      </c>
      <c r="D84" s="17">
        <f>INDEX('Tabela de m3'!$B$5:$U$20,MATCH($A84,'Tabela de m3'!$A$5:$A$20,0),MATCH($B84,'Tabela de m3'!$B$4:$U$4,0))</f>
        <v/>
      </c>
      <c r="E84" s="18">
        <f>INDEX('Tabela de Peso'!$B$4:$U$19,MATCH($A84,'Tabela de Peso'!$A$4:$A$19,0),MATCH($B84,'Tabela de Peso'!$B$3:$U$3,0))</f>
        <v/>
      </c>
      <c r="F84" s="13" t="n"/>
      <c r="G84" s="19">
        <f>IF($F84="","",$D84*$F84)</f>
        <v/>
      </c>
      <c r="H84" s="18">
        <f>IF($F84="","",$E84*$F84)</f>
        <v/>
      </c>
    </row>
    <row r="85">
      <c r="A85" s="9" t="n">
        <v>3.5</v>
      </c>
      <c r="B85" s="10" t="inlineStr">
        <is>
          <t>04 a 06</t>
        </is>
      </c>
      <c r="C85" s="9">
        <f>INDEX('Tabela de m3'!$B$3:$U$3,MATCH($B85,'Tabela de m3'!$B$4:$U$4,0))</f>
        <v/>
      </c>
      <c r="D85" s="11">
        <f>INDEX('Tabela de m3'!$B$5:$U$20,MATCH($A85,'Tabela de m3'!$A$5:$A$20,0),MATCH($B85,'Tabela de m3'!$B$4:$U$4,0))</f>
        <v/>
      </c>
      <c r="E85" s="12">
        <f>INDEX('Tabela de Peso'!$B$4:$U$19,MATCH($A85,'Tabela de Peso'!$A$4:$A$19,0),MATCH($B85,'Tabela de Peso'!$B$3:$U$3,0))</f>
        <v/>
      </c>
      <c r="F85" s="13" t="n"/>
      <c r="G85" s="14">
        <f>IF($F85="","",$D85*$F85)</f>
        <v/>
      </c>
      <c r="H85" s="12">
        <f>IF($F85="","",$E85*$F85)</f>
        <v/>
      </c>
    </row>
    <row r="86">
      <c r="A86" s="9" t="n">
        <v>3.5</v>
      </c>
      <c r="B86" s="10" t="inlineStr">
        <is>
          <t>06 a 08</t>
        </is>
      </c>
      <c r="C86" s="9">
        <f>INDEX('Tabela de m3'!$B$3:$U$3,MATCH($B86,'Tabela de m3'!$B$4:$U$4,0))</f>
        <v/>
      </c>
      <c r="D86" s="11">
        <f>INDEX('Tabela de m3'!$B$5:$U$20,MATCH($A86,'Tabela de m3'!$A$5:$A$20,0),MATCH($B86,'Tabela de m3'!$B$4:$U$4,0))</f>
        <v/>
      </c>
      <c r="E86" s="12">
        <f>INDEX('Tabela de Peso'!$B$4:$U$19,MATCH($A86,'Tabela de Peso'!$A$4:$A$19,0),MATCH($B86,'Tabela de Peso'!$B$3:$U$3,0))</f>
        <v/>
      </c>
      <c r="F86" s="13" t="n"/>
      <c r="G86" s="14">
        <f>IF($F86="","",$D86*$F86)</f>
        <v/>
      </c>
      <c r="H86" s="12">
        <f>IF($F86="","",$E86*$F86)</f>
        <v/>
      </c>
    </row>
    <row r="87">
      <c r="A87" s="9" t="n">
        <v>3.5</v>
      </c>
      <c r="B87" s="10" t="inlineStr">
        <is>
          <t>08 a 10</t>
        </is>
      </c>
      <c r="C87" s="9">
        <f>INDEX('Tabela de m3'!$B$3:$U$3,MATCH($B87,'Tabela de m3'!$B$4:$U$4,0))</f>
        <v/>
      </c>
      <c r="D87" s="11">
        <f>INDEX('Tabela de m3'!$B$5:$U$20,MATCH($A87,'Tabela de m3'!$A$5:$A$20,0),MATCH($B87,'Tabela de m3'!$B$4:$U$4,0))</f>
        <v/>
      </c>
      <c r="E87" s="12">
        <f>INDEX('Tabela de Peso'!$B$4:$U$19,MATCH($A87,'Tabela de Peso'!$A$4:$A$19,0),MATCH($B87,'Tabela de Peso'!$B$3:$U$3,0))</f>
        <v/>
      </c>
      <c r="F87" s="13" t="n"/>
      <c r="G87" s="14">
        <f>IF($F87="","",$D87*$F87)</f>
        <v/>
      </c>
      <c r="H87" s="12">
        <f>IF($F87="","",$E87*$F87)</f>
        <v/>
      </c>
    </row>
    <row r="88">
      <c r="A88" s="9" t="n">
        <v>3.5</v>
      </c>
      <c r="B88" s="10" t="inlineStr">
        <is>
          <t>10 a 12</t>
        </is>
      </c>
      <c r="C88" s="9">
        <f>INDEX('Tabela de m3'!$B$3:$U$3,MATCH($B88,'Tabela de m3'!$B$4:$U$4,0))</f>
        <v/>
      </c>
      <c r="D88" s="11">
        <f>INDEX('Tabela de m3'!$B$5:$U$20,MATCH($A88,'Tabela de m3'!$A$5:$A$20,0),MATCH($B88,'Tabela de m3'!$B$4:$U$4,0))</f>
        <v/>
      </c>
      <c r="E88" s="12">
        <f>INDEX('Tabela de Peso'!$B$4:$U$19,MATCH($A88,'Tabela de Peso'!$A$4:$A$19,0),MATCH($B88,'Tabela de Peso'!$B$3:$U$3,0))</f>
        <v/>
      </c>
      <c r="F88" s="13" t="n"/>
      <c r="G88" s="14">
        <f>IF($F88="","",$D88*$F88)</f>
        <v/>
      </c>
      <c r="H88" s="12">
        <f>IF($F88="","",$E88*$F88)</f>
        <v/>
      </c>
    </row>
    <row r="89">
      <c r="A89" s="9" t="n">
        <v>3.5</v>
      </c>
      <c r="B89" s="10" t="inlineStr">
        <is>
          <t>12 a 14</t>
        </is>
      </c>
      <c r="C89" s="9">
        <f>INDEX('Tabela de m3'!$B$3:$U$3,MATCH($B89,'Tabela de m3'!$B$4:$U$4,0))</f>
        <v/>
      </c>
      <c r="D89" s="11">
        <f>INDEX('Tabela de m3'!$B$5:$U$20,MATCH($A89,'Tabela de m3'!$A$5:$A$20,0),MATCH($B89,'Tabela de m3'!$B$4:$U$4,0))</f>
        <v/>
      </c>
      <c r="E89" s="12">
        <f>INDEX('Tabela de Peso'!$B$4:$U$19,MATCH($A89,'Tabela de Peso'!$A$4:$A$19,0),MATCH($B89,'Tabela de Peso'!$B$3:$U$3,0))</f>
        <v/>
      </c>
      <c r="F89" s="13" t="n"/>
      <c r="G89" s="14">
        <f>IF($F89="","",$D89*$F89)</f>
        <v/>
      </c>
      <c r="H89" s="12">
        <f>IF($F89="","",$E89*$F89)</f>
        <v/>
      </c>
    </row>
    <row r="90">
      <c r="A90" s="9" t="n">
        <v>3.5</v>
      </c>
      <c r="B90" s="10" t="inlineStr">
        <is>
          <t>14 a 16</t>
        </is>
      </c>
      <c r="C90" s="9">
        <f>INDEX('Tabela de m3'!$B$3:$U$3,MATCH($B90,'Tabela de m3'!$B$4:$U$4,0))</f>
        <v/>
      </c>
      <c r="D90" s="11">
        <f>INDEX('Tabela de m3'!$B$5:$U$20,MATCH($A90,'Tabela de m3'!$A$5:$A$20,0),MATCH($B90,'Tabela de m3'!$B$4:$U$4,0))</f>
        <v/>
      </c>
      <c r="E90" s="12">
        <f>INDEX('Tabela de Peso'!$B$4:$U$19,MATCH($A90,'Tabela de Peso'!$A$4:$A$19,0),MATCH($B90,'Tabela de Peso'!$B$3:$U$3,0))</f>
        <v/>
      </c>
      <c r="F90" s="13" t="n"/>
      <c r="G90" s="14">
        <f>IF($F90="","",$D90*$F90)</f>
        <v/>
      </c>
      <c r="H90" s="12">
        <f>IF($F90="","",$E90*$F90)</f>
        <v/>
      </c>
    </row>
    <row r="91">
      <c r="A91" s="9" t="n">
        <v>3.5</v>
      </c>
      <c r="B91" s="10" t="inlineStr">
        <is>
          <t>16 a 18</t>
        </is>
      </c>
      <c r="C91" s="9">
        <f>INDEX('Tabela de m3'!$B$3:$U$3,MATCH($B91,'Tabela de m3'!$B$4:$U$4,0))</f>
        <v/>
      </c>
      <c r="D91" s="11">
        <f>INDEX('Tabela de m3'!$B$5:$U$20,MATCH($A91,'Tabela de m3'!$A$5:$A$20,0),MATCH($B91,'Tabela de m3'!$B$4:$U$4,0))</f>
        <v/>
      </c>
      <c r="E91" s="12">
        <f>INDEX('Tabela de Peso'!$B$4:$U$19,MATCH($A91,'Tabela de Peso'!$A$4:$A$19,0),MATCH($B91,'Tabela de Peso'!$B$3:$U$3,0))</f>
        <v/>
      </c>
      <c r="F91" s="13" t="n"/>
      <c r="G91" s="14">
        <f>IF($F91="","",$D91*$F91)</f>
        <v/>
      </c>
      <c r="H91" s="12">
        <f>IF($F91="","",$E91*$F91)</f>
        <v/>
      </c>
    </row>
    <row r="92">
      <c r="A92" s="9" t="n">
        <v>3.5</v>
      </c>
      <c r="B92" s="10" t="inlineStr">
        <is>
          <t>18 a 20</t>
        </is>
      </c>
      <c r="C92" s="9">
        <f>INDEX('Tabela de m3'!$B$3:$U$3,MATCH($B92,'Tabela de m3'!$B$4:$U$4,0))</f>
        <v/>
      </c>
      <c r="D92" s="11">
        <f>INDEX('Tabela de m3'!$B$5:$U$20,MATCH($A92,'Tabela de m3'!$A$5:$A$20,0),MATCH($B92,'Tabela de m3'!$B$4:$U$4,0))</f>
        <v/>
      </c>
      <c r="E92" s="12">
        <f>INDEX('Tabela de Peso'!$B$4:$U$19,MATCH($A92,'Tabela de Peso'!$A$4:$A$19,0),MATCH($B92,'Tabela de Peso'!$B$3:$U$3,0))</f>
        <v/>
      </c>
      <c r="F92" s="13" t="n"/>
      <c r="G92" s="14">
        <f>IF($F92="","",$D92*$F92)</f>
        <v/>
      </c>
      <c r="H92" s="12">
        <f>IF($F92="","",$E92*$F92)</f>
        <v/>
      </c>
    </row>
    <row r="93">
      <c r="A93" s="9" t="n">
        <v>3.5</v>
      </c>
      <c r="B93" s="10" t="inlineStr">
        <is>
          <t>20 a 22</t>
        </is>
      </c>
      <c r="C93" s="9">
        <f>INDEX('Tabela de m3'!$B$3:$U$3,MATCH($B93,'Tabela de m3'!$B$4:$U$4,0))</f>
        <v/>
      </c>
      <c r="D93" s="11">
        <f>INDEX('Tabela de m3'!$B$5:$U$20,MATCH($A93,'Tabela de m3'!$A$5:$A$20,0),MATCH($B93,'Tabela de m3'!$B$4:$U$4,0))</f>
        <v/>
      </c>
      <c r="E93" s="12">
        <f>INDEX('Tabela de Peso'!$B$4:$U$19,MATCH($A93,'Tabela de Peso'!$A$4:$A$19,0),MATCH($B93,'Tabela de Peso'!$B$3:$U$3,0))</f>
        <v/>
      </c>
      <c r="F93" s="13" t="n"/>
      <c r="G93" s="14">
        <f>IF($F93="","",$D93*$F93)</f>
        <v/>
      </c>
      <c r="H93" s="12">
        <f>IF($F93="","",$E93*$F93)</f>
        <v/>
      </c>
    </row>
    <row r="94">
      <c r="A94" s="9" t="n">
        <v>3.5</v>
      </c>
      <c r="B94" s="10" t="inlineStr">
        <is>
          <t>22 a 24</t>
        </is>
      </c>
      <c r="C94" s="9">
        <f>INDEX('Tabela de m3'!$B$3:$U$3,MATCH($B94,'Tabela de m3'!$B$4:$U$4,0))</f>
        <v/>
      </c>
      <c r="D94" s="11">
        <f>INDEX('Tabela de m3'!$B$5:$U$20,MATCH($A94,'Tabela de m3'!$A$5:$A$20,0),MATCH($B94,'Tabela de m3'!$B$4:$U$4,0))</f>
        <v/>
      </c>
      <c r="E94" s="12">
        <f>INDEX('Tabela de Peso'!$B$4:$U$19,MATCH($A94,'Tabela de Peso'!$A$4:$A$19,0),MATCH($B94,'Tabela de Peso'!$B$3:$U$3,0))</f>
        <v/>
      </c>
      <c r="F94" s="13" t="n"/>
      <c r="G94" s="14">
        <f>IF($F94="","",$D94*$F94)</f>
        <v/>
      </c>
      <c r="H94" s="12">
        <f>IF($F94="","",$E94*$F94)</f>
        <v/>
      </c>
    </row>
    <row r="95">
      <c r="A95" s="9" t="n">
        <v>3.5</v>
      </c>
      <c r="B95" s="10" t="inlineStr">
        <is>
          <t>24 a 26</t>
        </is>
      </c>
      <c r="C95" s="9">
        <f>INDEX('Tabela de m3'!$B$3:$U$3,MATCH($B95,'Tabela de m3'!$B$4:$U$4,0))</f>
        <v/>
      </c>
      <c r="D95" s="11">
        <f>INDEX('Tabela de m3'!$B$5:$U$20,MATCH($A95,'Tabela de m3'!$A$5:$A$20,0),MATCH($B95,'Tabela de m3'!$B$4:$U$4,0))</f>
        <v/>
      </c>
      <c r="E95" s="12">
        <f>INDEX('Tabela de Peso'!$B$4:$U$19,MATCH($A95,'Tabela de Peso'!$A$4:$A$19,0),MATCH($B95,'Tabela de Peso'!$B$3:$U$3,0))</f>
        <v/>
      </c>
      <c r="F95" s="13" t="n"/>
      <c r="G95" s="14">
        <f>IF($F95="","",$D95*$F95)</f>
        <v/>
      </c>
      <c r="H95" s="12">
        <f>IF($F95="","",$E95*$F95)</f>
        <v/>
      </c>
    </row>
    <row r="96">
      <c r="A96" s="9" t="n">
        <v>3.5</v>
      </c>
      <c r="B96" s="10" t="inlineStr">
        <is>
          <t>26 a 28</t>
        </is>
      </c>
      <c r="C96" s="9">
        <f>INDEX('Tabela de m3'!$B$3:$U$3,MATCH($B96,'Tabela de m3'!$B$4:$U$4,0))</f>
        <v/>
      </c>
      <c r="D96" s="11">
        <f>INDEX('Tabela de m3'!$B$5:$U$20,MATCH($A96,'Tabela de m3'!$A$5:$A$20,0),MATCH($B96,'Tabela de m3'!$B$4:$U$4,0))</f>
        <v/>
      </c>
      <c r="E96" s="12">
        <f>INDEX('Tabela de Peso'!$B$4:$U$19,MATCH($A96,'Tabela de Peso'!$A$4:$A$19,0),MATCH($B96,'Tabela de Peso'!$B$3:$U$3,0))</f>
        <v/>
      </c>
      <c r="F96" s="13" t="n"/>
      <c r="G96" s="14">
        <f>IF($F96="","",$D96*$F96)</f>
        <v/>
      </c>
      <c r="H96" s="12">
        <f>IF($F96="","",$E96*$F96)</f>
        <v/>
      </c>
    </row>
    <row r="97">
      <c r="A97" s="9" t="n">
        <v>3.5</v>
      </c>
      <c r="B97" s="10" t="inlineStr">
        <is>
          <t>28 a 30</t>
        </is>
      </c>
      <c r="C97" s="9">
        <f>INDEX('Tabela de m3'!$B$3:$U$3,MATCH($B97,'Tabela de m3'!$B$4:$U$4,0))</f>
        <v/>
      </c>
      <c r="D97" s="11">
        <f>INDEX('Tabela de m3'!$B$5:$U$20,MATCH($A97,'Tabela de m3'!$A$5:$A$20,0),MATCH($B97,'Tabela de m3'!$B$4:$U$4,0))</f>
        <v/>
      </c>
      <c r="E97" s="12">
        <f>INDEX('Tabela de Peso'!$B$4:$U$19,MATCH($A97,'Tabela de Peso'!$A$4:$A$19,0),MATCH($B97,'Tabela de Peso'!$B$3:$U$3,0))</f>
        <v/>
      </c>
      <c r="F97" s="13" t="n"/>
      <c r="G97" s="14">
        <f>IF($F97="","",$D97*$F97)</f>
        <v/>
      </c>
      <c r="H97" s="12">
        <f>IF($F97="","",$E97*$F97)</f>
        <v/>
      </c>
    </row>
    <row r="98">
      <c r="A98" s="9" t="n">
        <v>3.5</v>
      </c>
      <c r="B98" s="10" t="inlineStr">
        <is>
          <t>30 a 32</t>
        </is>
      </c>
      <c r="C98" s="9">
        <f>INDEX('Tabela de m3'!$B$3:$U$3,MATCH($B98,'Tabela de m3'!$B$4:$U$4,0))</f>
        <v/>
      </c>
      <c r="D98" s="11">
        <f>INDEX('Tabela de m3'!$B$5:$U$20,MATCH($A98,'Tabela de m3'!$A$5:$A$20,0),MATCH($B98,'Tabela de m3'!$B$4:$U$4,0))</f>
        <v/>
      </c>
      <c r="E98" s="12">
        <f>INDEX('Tabela de Peso'!$B$4:$U$19,MATCH($A98,'Tabela de Peso'!$A$4:$A$19,0),MATCH($B98,'Tabela de Peso'!$B$3:$U$3,0))</f>
        <v/>
      </c>
      <c r="F98" s="13" t="n"/>
      <c r="G98" s="14">
        <f>IF($F98="","",$D98*$F98)</f>
        <v/>
      </c>
      <c r="H98" s="12">
        <f>IF($F98="","",$E98*$F98)</f>
        <v/>
      </c>
    </row>
    <row r="99">
      <c r="A99" s="9" t="n">
        <v>3.5</v>
      </c>
      <c r="B99" s="10" t="inlineStr">
        <is>
          <t>32 a 34</t>
        </is>
      </c>
      <c r="C99" s="9">
        <f>INDEX('Tabela de m3'!$B$3:$U$3,MATCH($B99,'Tabela de m3'!$B$4:$U$4,0))</f>
        <v/>
      </c>
      <c r="D99" s="11">
        <f>INDEX('Tabela de m3'!$B$5:$U$20,MATCH($A99,'Tabela de m3'!$A$5:$A$20,0),MATCH($B99,'Tabela de m3'!$B$4:$U$4,0))</f>
        <v/>
      </c>
      <c r="E99" s="12">
        <f>INDEX('Tabela de Peso'!$B$4:$U$19,MATCH($A99,'Tabela de Peso'!$A$4:$A$19,0),MATCH($B99,'Tabela de Peso'!$B$3:$U$3,0))</f>
        <v/>
      </c>
      <c r="F99" s="13" t="n"/>
      <c r="G99" s="14">
        <f>IF($F99="","",$D99*$F99)</f>
        <v/>
      </c>
      <c r="H99" s="12">
        <f>IF($F99="","",$E99*$F99)</f>
        <v/>
      </c>
    </row>
    <row r="100">
      <c r="A100" s="9" t="n">
        <v>3.5</v>
      </c>
      <c r="B100" s="10" t="inlineStr">
        <is>
          <t>34 a 36</t>
        </is>
      </c>
      <c r="C100" s="9">
        <f>INDEX('Tabela de m3'!$B$3:$U$3,MATCH($B100,'Tabela de m3'!$B$4:$U$4,0))</f>
        <v/>
      </c>
      <c r="D100" s="11">
        <f>INDEX('Tabela de m3'!$B$5:$U$20,MATCH($A100,'Tabela de m3'!$A$5:$A$20,0),MATCH($B100,'Tabela de m3'!$B$4:$U$4,0))</f>
        <v/>
      </c>
      <c r="E100" s="12">
        <f>INDEX('Tabela de Peso'!$B$4:$U$19,MATCH($A100,'Tabela de Peso'!$A$4:$A$19,0),MATCH($B100,'Tabela de Peso'!$B$3:$U$3,0))</f>
        <v/>
      </c>
      <c r="F100" s="13" t="n"/>
      <c r="G100" s="14">
        <f>IF($F100="","",$D100*$F100)</f>
        <v/>
      </c>
      <c r="H100" s="12">
        <f>IF($F100="","",$E100*$F100)</f>
        <v/>
      </c>
    </row>
    <row r="101">
      <c r="A101" s="9" t="n">
        <v>3.5</v>
      </c>
      <c r="B101" s="10" t="inlineStr">
        <is>
          <t>36 a 38</t>
        </is>
      </c>
      <c r="C101" s="9">
        <f>INDEX('Tabela de m3'!$B$3:$U$3,MATCH($B101,'Tabela de m3'!$B$4:$U$4,0))</f>
        <v/>
      </c>
      <c r="D101" s="11">
        <f>INDEX('Tabela de m3'!$B$5:$U$20,MATCH($A101,'Tabela de m3'!$A$5:$A$20,0),MATCH($B101,'Tabela de m3'!$B$4:$U$4,0))</f>
        <v/>
      </c>
      <c r="E101" s="12">
        <f>INDEX('Tabela de Peso'!$B$4:$U$19,MATCH($A101,'Tabela de Peso'!$A$4:$A$19,0),MATCH($B101,'Tabela de Peso'!$B$3:$U$3,0))</f>
        <v/>
      </c>
      <c r="F101" s="13" t="n"/>
      <c r="G101" s="14">
        <f>IF($F101="","",$D101*$F101)</f>
        <v/>
      </c>
      <c r="H101" s="12">
        <f>IF($F101="","",$E101*$F101)</f>
        <v/>
      </c>
    </row>
    <row r="102">
      <c r="A102" s="9" t="n">
        <v>3.5</v>
      </c>
      <c r="B102" s="10" t="inlineStr">
        <is>
          <t>38 a 40</t>
        </is>
      </c>
      <c r="C102" s="9">
        <f>INDEX('Tabela de m3'!$B$3:$U$3,MATCH($B102,'Tabela de m3'!$B$4:$U$4,0))</f>
        <v/>
      </c>
      <c r="D102" s="11">
        <f>INDEX('Tabela de m3'!$B$5:$U$20,MATCH($A102,'Tabela de m3'!$A$5:$A$20,0),MATCH($B102,'Tabela de m3'!$B$4:$U$4,0))</f>
        <v/>
      </c>
      <c r="E102" s="12">
        <f>INDEX('Tabela de Peso'!$B$4:$U$19,MATCH($A102,'Tabela de Peso'!$A$4:$A$19,0),MATCH($B102,'Tabela de Peso'!$B$3:$U$3,0))</f>
        <v/>
      </c>
      <c r="F102" s="13" t="n"/>
      <c r="G102" s="14">
        <f>IF($F102="","",$D102*$F102)</f>
        <v/>
      </c>
      <c r="H102" s="12">
        <f>IF($F102="","",$E102*$F102)</f>
        <v/>
      </c>
    </row>
    <row r="103">
      <c r="A103" s="9" t="n">
        <v>3.5</v>
      </c>
      <c r="B103" s="10" t="inlineStr">
        <is>
          <t>40 a 42</t>
        </is>
      </c>
      <c r="C103" s="9">
        <f>INDEX('Tabela de m3'!$B$3:$U$3,MATCH($B103,'Tabela de m3'!$B$4:$U$4,0))</f>
        <v/>
      </c>
      <c r="D103" s="11">
        <f>INDEX('Tabela de m3'!$B$5:$U$20,MATCH($A103,'Tabela de m3'!$A$5:$A$20,0),MATCH($B103,'Tabela de m3'!$B$4:$U$4,0))</f>
        <v/>
      </c>
      <c r="E103" s="12">
        <f>INDEX('Tabela de Peso'!$B$4:$U$19,MATCH($A103,'Tabela de Peso'!$A$4:$A$19,0),MATCH($B103,'Tabela de Peso'!$B$3:$U$3,0))</f>
        <v/>
      </c>
      <c r="F103" s="13" t="n"/>
      <c r="G103" s="14">
        <f>IF($F103="","",$D103*$F103)</f>
        <v/>
      </c>
      <c r="H103" s="12">
        <f>IF($F103="","",$E103*$F103)</f>
        <v/>
      </c>
    </row>
    <row r="104">
      <c r="A104" s="9" t="n">
        <v>3.5</v>
      </c>
      <c r="B104" s="10" t="inlineStr">
        <is>
          <t>42 a 44</t>
        </is>
      </c>
      <c r="C104" s="9">
        <f>INDEX('Tabela de m3'!$B$3:$U$3,MATCH($B104,'Tabela de m3'!$B$4:$U$4,0))</f>
        <v/>
      </c>
      <c r="D104" s="11">
        <f>INDEX('Tabela de m3'!$B$5:$U$20,MATCH($A104,'Tabela de m3'!$A$5:$A$20,0),MATCH($B104,'Tabela de m3'!$B$4:$U$4,0))</f>
        <v/>
      </c>
      <c r="E104" s="12">
        <f>INDEX('Tabela de Peso'!$B$4:$U$19,MATCH($A104,'Tabela de Peso'!$A$4:$A$19,0),MATCH($B104,'Tabela de Peso'!$B$3:$U$3,0))</f>
        <v/>
      </c>
      <c r="F104" s="13" t="n"/>
      <c r="G104" s="14">
        <f>IF($F104="","",$D104*$F104)</f>
        <v/>
      </c>
      <c r="H104" s="12">
        <f>IF($F104="","",$E104*$F104)</f>
        <v/>
      </c>
    </row>
    <row r="105">
      <c r="A105" s="15" t="n">
        <v>4</v>
      </c>
      <c r="B105" s="16" t="inlineStr">
        <is>
          <t>04 a 06</t>
        </is>
      </c>
      <c r="C105" s="15">
        <f>INDEX('Tabela de m3'!$B$3:$U$3,MATCH($B105,'Tabela de m3'!$B$4:$U$4,0))</f>
        <v/>
      </c>
      <c r="D105" s="17">
        <f>INDEX('Tabela de m3'!$B$5:$U$20,MATCH($A105,'Tabela de m3'!$A$5:$A$20,0),MATCH($B105,'Tabela de m3'!$B$4:$U$4,0))</f>
        <v/>
      </c>
      <c r="E105" s="18">
        <f>INDEX('Tabela de Peso'!$B$4:$U$19,MATCH($A105,'Tabela de Peso'!$A$4:$A$19,0),MATCH($B105,'Tabela de Peso'!$B$3:$U$3,0))</f>
        <v/>
      </c>
      <c r="F105" s="13" t="n"/>
      <c r="G105" s="19">
        <f>IF($F105="","",$D105*$F105)</f>
        <v/>
      </c>
      <c r="H105" s="18">
        <f>IF($F105="","",$E105*$F105)</f>
        <v/>
      </c>
    </row>
    <row r="106">
      <c r="A106" s="15" t="n">
        <v>4</v>
      </c>
      <c r="B106" s="16" t="inlineStr">
        <is>
          <t>06 a 08</t>
        </is>
      </c>
      <c r="C106" s="15">
        <f>INDEX('Tabela de m3'!$B$3:$U$3,MATCH($B106,'Tabela de m3'!$B$4:$U$4,0))</f>
        <v/>
      </c>
      <c r="D106" s="17">
        <f>INDEX('Tabela de m3'!$B$5:$U$20,MATCH($A106,'Tabela de m3'!$A$5:$A$20,0),MATCH($B106,'Tabela de m3'!$B$4:$U$4,0))</f>
        <v/>
      </c>
      <c r="E106" s="18">
        <f>INDEX('Tabela de Peso'!$B$4:$U$19,MATCH($A106,'Tabela de Peso'!$A$4:$A$19,0),MATCH($B106,'Tabela de Peso'!$B$3:$U$3,0))</f>
        <v/>
      </c>
      <c r="F106" s="13" t="n"/>
      <c r="G106" s="19">
        <f>IF($F106="","",$D106*$F106)</f>
        <v/>
      </c>
      <c r="H106" s="18">
        <f>IF($F106="","",$E106*$F106)</f>
        <v/>
      </c>
    </row>
    <row r="107">
      <c r="A107" s="15" t="n">
        <v>4</v>
      </c>
      <c r="B107" s="16" t="inlineStr">
        <is>
          <t>08 a 10</t>
        </is>
      </c>
      <c r="C107" s="15">
        <f>INDEX('Tabela de m3'!$B$3:$U$3,MATCH($B107,'Tabela de m3'!$B$4:$U$4,0))</f>
        <v/>
      </c>
      <c r="D107" s="17">
        <f>INDEX('Tabela de m3'!$B$5:$U$20,MATCH($A107,'Tabela de m3'!$A$5:$A$20,0),MATCH($B107,'Tabela de m3'!$B$4:$U$4,0))</f>
        <v/>
      </c>
      <c r="E107" s="18">
        <f>INDEX('Tabela de Peso'!$B$4:$U$19,MATCH($A107,'Tabela de Peso'!$A$4:$A$19,0),MATCH($B107,'Tabela de Peso'!$B$3:$U$3,0))</f>
        <v/>
      </c>
      <c r="F107" s="13" t="n"/>
      <c r="G107" s="19">
        <f>IF($F107="","",$D107*$F107)</f>
        <v/>
      </c>
      <c r="H107" s="18">
        <f>IF($F107="","",$E107*$F107)</f>
        <v/>
      </c>
    </row>
    <row r="108">
      <c r="A108" s="15" t="n">
        <v>4</v>
      </c>
      <c r="B108" s="16" t="inlineStr">
        <is>
          <t>10 a 12</t>
        </is>
      </c>
      <c r="C108" s="15">
        <f>INDEX('Tabela de m3'!$B$3:$U$3,MATCH($B108,'Tabela de m3'!$B$4:$U$4,0))</f>
        <v/>
      </c>
      <c r="D108" s="17">
        <f>INDEX('Tabela de m3'!$B$5:$U$20,MATCH($A108,'Tabela de m3'!$A$5:$A$20,0),MATCH($B108,'Tabela de m3'!$B$4:$U$4,0))</f>
        <v/>
      </c>
      <c r="E108" s="18">
        <f>INDEX('Tabela de Peso'!$B$4:$U$19,MATCH($A108,'Tabela de Peso'!$A$4:$A$19,0),MATCH($B108,'Tabela de Peso'!$B$3:$U$3,0))</f>
        <v/>
      </c>
      <c r="F108" s="13" t="n"/>
      <c r="G108" s="19">
        <f>IF($F108="","",$D108*$F108)</f>
        <v/>
      </c>
      <c r="H108" s="18">
        <f>IF($F108="","",$E108*$F108)</f>
        <v/>
      </c>
    </row>
    <row r="109">
      <c r="A109" s="15" t="n">
        <v>4</v>
      </c>
      <c r="B109" s="16" t="inlineStr">
        <is>
          <t>12 a 14</t>
        </is>
      </c>
      <c r="C109" s="15">
        <f>INDEX('Tabela de m3'!$B$3:$U$3,MATCH($B109,'Tabela de m3'!$B$4:$U$4,0))</f>
        <v/>
      </c>
      <c r="D109" s="17">
        <f>INDEX('Tabela de m3'!$B$5:$U$20,MATCH($A109,'Tabela de m3'!$A$5:$A$20,0),MATCH($B109,'Tabela de m3'!$B$4:$U$4,0))</f>
        <v/>
      </c>
      <c r="E109" s="18">
        <f>INDEX('Tabela de Peso'!$B$4:$U$19,MATCH($A109,'Tabela de Peso'!$A$4:$A$19,0),MATCH($B109,'Tabela de Peso'!$B$3:$U$3,0))</f>
        <v/>
      </c>
      <c r="F109" s="13" t="n"/>
      <c r="G109" s="19">
        <f>IF($F109="","",$D109*$F109)</f>
        <v/>
      </c>
      <c r="H109" s="18">
        <f>IF($F109="","",$E109*$F109)</f>
        <v/>
      </c>
    </row>
    <row r="110">
      <c r="A110" s="15" t="n">
        <v>4</v>
      </c>
      <c r="B110" s="16" t="inlineStr">
        <is>
          <t>14 a 16</t>
        </is>
      </c>
      <c r="C110" s="15">
        <f>INDEX('Tabela de m3'!$B$3:$U$3,MATCH($B110,'Tabela de m3'!$B$4:$U$4,0))</f>
        <v/>
      </c>
      <c r="D110" s="17">
        <f>INDEX('Tabela de m3'!$B$5:$U$20,MATCH($A110,'Tabela de m3'!$A$5:$A$20,0),MATCH($B110,'Tabela de m3'!$B$4:$U$4,0))</f>
        <v/>
      </c>
      <c r="E110" s="18">
        <f>INDEX('Tabela de Peso'!$B$4:$U$19,MATCH($A110,'Tabela de Peso'!$A$4:$A$19,0),MATCH($B110,'Tabela de Peso'!$B$3:$U$3,0))</f>
        <v/>
      </c>
      <c r="F110" s="13" t="n"/>
      <c r="G110" s="19">
        <f>IF($F110="","",$D110*$F110)</f>
        <v/>
      </c>
      <c r="H110" s="18">
        <f>IF($F110="","",$E110*$F110)</f>
        <v/>
      </c>
    </row>
    <row r="111">
      <c r="A111" s="15" t="n">
        <v>4</v>
      </c>
      <c r="B111" s="16" t="inlineStr">
        <is>
          <t>16 a 18</t>
        </is>
      </c>
      <c r="C111" s="15">
        <f>INDEX('Tabela de m3'!$B$3:$U$3,MATCH($B111,'Tabela de m3'!$B$4:$U$4,0))</f>
        <v/>
      </c>
      <c r="D111" s="17">
        <f>INDEX('Tabela de m3'!$B$5:$U$20,MATCH($A111,'Tabela de m3'!$A$5:$A$20,0),MATCH($B111,'Tabela de m3'!$B$4:$U$4,0))</f>
        <v/>
      </c>
      <c r="E111" s="18">
        <f>INDEX('Tabela de Peso'!$B$4:$U$19,MATCH($A111,'Tabela de Peso'!$A$4:$A$19,0),MATCH($B111,'Tabela de Peso'!$B$3:$U$3,0))</f>
        <v/>
      </c>
      <c r="F111" s="13" t="n"/>
      <c r="G111" s="19">
        <f>IF($F111="","",$D111*$F111)</f>
        <v/>
      </c>
      <c r="H111" s="18">
        <f>IF($F111="","",$E111*$F111)</f>
        <v/>
      </c>
    </row>
    <row r="112">
      <c r="A112" s="15" t="n">
        <v>4</v>
      </c>
      <c r="B112" s="16" t="inlineStr">
        <is>
          <t>18 a 20</t>
        </is>
      </c>
      <c r="C112" s="15">
        <f>INDEX('Tabela de m3'!$B$3:$U$3,MATCH($B112,'Tabela de m3'!$B$4:$U$4,0))</f>
        <v/>
      </c>
      <c r="D112" s="17">
        <f>INDEX('Tabela de m3'!$B$5:$U$20,MATCH($A112,'Tabela de m3'!$A$5:$A$20,0),MATCH($B112,'Tabela de m3'!$B$4:$U$4,0))</f>
        <v/>
      </c>
      <c r="E112" s="18">
        <f>INDEX('Tabela de Peso'!$B$4:$U$19,MATCH($A112,'Tabela de Peso'!$A$4:$A$19,0),MATCH($B112,'Tabela de Peso'!$B$3:$U$3,0))</f>
        <v/>
      </c>
      <c r="F112" s="13" t="n"/>
      <c r="G112" s="19">
        <f>IF($F112="","",$D112*$F112)</f>
        <v/>
      </c>
      <c r="H112" s="18">
        <f>IF($F112="","",$E112*$F112)</f>
        <v/>
      </c>
    </row>
    <row r="113">
      <c r="A113" s="15" t="n">
        <v>4</v>
      </c>
      <c r="B113" s="16" t="inlineStr">
        <is>
          <t>20 a 22</t>
        </is>
      </c>
      <c r="C113" s="15">
        <f>INDEX('Tabela de m3'!$B$3:$U$3,MATCH($B113,'Tabela de m3'!$B$4:$U$4,0))</f>
        <v/>
      </c>
      <c r="D113" s="17">
        <f>INDEX('Tabela de m3'!$B$5:$U$20,MATCH($A113,'Tabela de m3'!$A$5:$A$20,0),MATCH($B113,'Tabela de m3'!$B$4:$U$4,0))</f>
        <v/>
      </c>
      <c r="E113" s="18">
        <f>INDEX('Tabela de Peso'!$B$4:$U$19,MATCH($A113,'Tabela de Peso'!$A$4:$A$19,0),MATCH($B113,'Tabela de Peso'!$B$3:$U$3,0))</f>
        <v/>
      </c>
      <c r="F113" s="13" t="n"/>
      <c r="G113" s="19">
        <f>IF($F113="","",$D113*$F113)</f>
        <v/>
      </c>
      <c r="H113" s="18">
        <f>IF($F113="","",$E113*$F113)</f>
        <v/>
      </c>
    </row>
    <row r="114">
      <c r="A114" s="15" t="n">
        <v>4</v>
      </c>
      <c r="B114" s="16" t="inlineStr">
        <is>
          <t>22 a 24</t>
        </is>
      </c>
      <c r="C114" s="15">
        <f>INDEX('Tabela de m3'!$B$3:$U$3,MATCH($B114,'Tabela de m3'!$B$4:$U$4,0))</f>
        <v/>
      </c>
      <c r="D114" s="17">
        <f>INDEX('Tabela de m3'!$B$5:$U$20,MATCH($A114,'Tabela de m3'!$A$5:$A$20,0),MATCH($B114,'Tabela de m3'!$B$4:$U$4,0))</f>
        <v/>
      </c>
      <c r="E114" s="18">
        <f>INDEX('Tabela de Peso'!$B$4:$U$19,MATCH($A114,'Tabela de Peso'!$A$4:$A$19,0),MATCH($B114,'Tabela de Peso'!$B$3:$U$3,0))</f>
        <v/>
      </c>
      <c r="F114" s="13" t="n"/>
      <c r="G114" s="19">
        <f>IF($F114="","",$D114*$F114)</f>
        <v/>
      </c>
      <c r="H114" s="18">
        <f>IF($F114="","",$E114*$F114)</f>
        <v/>
      </c>
    </row>
    <row r="115">
      <c r="A115" s="15" t="n">
        <v>4</v>
      </c>
      <c r="B115" s="16" t="inlineStr">
        <is>
          <t>24 a 26</t>
        </is>
      </c>
      <c r="C115" s="15">
        <f>INDEX('Tabela de m3'!$B$3:$U$3,MATCH($B115,'Tabela de m3'!$B$4:$U$4,0))</f>
        <v/>
      </c>
      <c r="D115" s="17">
        <f>INDEX('Tabela de m3'!$B$5:$U$20,MATCH($A115,'Tabela de m3'!$A$5:$A$20,0),MATCH($B115,'Tabela de m3'!$B$4:$U$4,0))</f>
        <v/>
      </c>
      <c r="E115" s="18">
        <f>INDEX('Tabela de Peso'!$B$4:$U$19,MATCH($A115,'Tabela de Peso'!$A$4:$A$19,0),MATCH($B115,'Tabela de Peso'!$B$3:$U$3,0))</f>
        <v/>
      </c>
      <c r="F115" s="13" t="n"/>
      <c r="G115" s="19">
        <f>IF($F115="","",$D115*$F115)</f>
        <v/>
      </c>
      <c r="H115" s="18">
        <f>IF($F115="","",$E115*$F115)</f>
        <v/>
      </c>
    </row>
    <row r="116">
      <c r="A116" s="15" t="n">
        <v>4</v>
      </c>
      <c r="B116" s="16" t="inlineStr">
        <is>
          <t>26 a 28</t>
        </is>
      </c>
      <c r="C116" s="15">
        <f>INDEX('Tabela de m3'!$B$3:$U$3,MATCH($B116,'Tabela de m3'!$B$4:$U$4,0))</f>
        <v/>
      </c>
      <c r="D116" s="17">
        <f>INDEX('Tabela de m3'!$B$5:$U$20,MATCH($A116,'Tabela de m3'!$A$5:$A$20,0),MATCH($B116,'Tabela de m3'!$B$4:$U$4,0))</f>
        <v/>
      </c>
      <c r="E116" s="18">
        <f>INDEX('Tabela de Peso'!$B$4:$U$19,MATCH($A116,'Tabela de Peso'!$A$4:$A$19,0),MATCH($B116,'Tabela de Peso'!$B$3:$U$3,0))</f>
        <v/>
      </c>
      <c r="F116" s="13" t="n"/>
      <c r="G116" s="19">
        <f>IF($F116="","",$D116*$F116)</f>
        <v/>
      </c>
      <c r="H116" s="18">
        <f>IF($F116="","",$E116*$F116)</f>
        <v/>
      </c>
    </row>
    <row r="117">
      <c r="A117" s="15" t="n">
        <v>4</v>
      </c>
      <c r="B117" s="16" t="inlineStr">
        <is>
          <t>28 a 30</t>
        </is>
      </c>
      <c r="C117" s="15">
        <f>INDEX('Tabela de m3'!$B$3:$U$3,MATCH($B117,'Tabela de m3'!$B$4:$U$4,0))</f>
        <v/>
      </c>
      <c r="D117" s="17">
        <f>INDEX('Tabela de m3'!$B$5:$U$20,MATCH($A117,'Tabela de m3'!$A$5:$A$20,0),MATCH($B117,'Tabela de m3'!$B$4:$U$4,0))</f>
        <v/>
      </c>
      <c r="E117" s="18">
        <f>INDEX('Tabela de Peso'!$B$4:$U$19,MATCH($A117,'Tabela de Peso'!$A$4:$A$19,0),MATCH($B117,'Tabela de Peso'!$B$3:$U$3,0))</f>
        <v/>
      </c>
      <c r="F117" s="13" t="n"/>
      <c r="G117" s="19">
        <f>IF($F117="","",$D117*$F117)</f>
        <v/>
      </c>
      <c r="H117" s="18">
        <f>IF($F117="","",$E117*$F117)</f>
        <v/>
      </c>
    </row>
    <row r="118">
      <c r="A118" s="15" t="n">
        <v>4</v>
      </c>
      <c r="B118" s="16" t="inlineStr">
        <is>
          <t>30 a 32</t>
        </is>
      </c>
      <c r="C118" s="15">
        <f>INDEX('Tabela de m3'!$B$3:$U$3,MATCH($B118,'Tabela de m3'!$B$4:$U$4,0))</f>
        <v/>
      </c>
      <c r="D118" s="17">
        <f>INDEX('Tabela de m3'!$B$5:$U$20,MATCH($A118,'Tabela de m3'!$A$5:$A$20,0),MATCH($B118,'Tabela de m3'!$B$4:$U$4,0))</f>
        <v/>
      </c>
      <c r="E118" s="18">
        <f>INDEX('Tabela de Peso'!$B$4:$U$19,MATCH($A118,'Tabela de Peso'!$A$4:$A$19,0),MATCH($B118,'Tabela de Peso'!$B$3:$U$3,0))</f>
        <v/>
      </c>
      <c r="F118" s="13" t="n"/>
      <c r="G118" s="19">
        <f>IF($F118="","",$D118*$F118)</f>
        <v/>
      </c>
      <c r="H118" s="18">
        <f>IF($F118="","",$E118*$F118)</f>
        <v/>
      </c>
    </row>
    <row r="119">
      <c r="A119" s="15" t="n">
        <v>4</v>
      </c>
      <c r="B119" s="16" t="inlineStr">
        <is>
          <t>32 a 34</t>
        </is>
      </c>
      <c r="C119" s="15">
        <f>INDEX('Tabela de m3'!$B$3:$U$3,MATCH($B119,'Tabela de m3'!$B$4:$U$4,0))</f>
        <v/>
      </c>
      <c r="D119" s="17">
        <f>INDEX('Tabela de m3'!$B$5:$U$20,MATCH($A119,'Tabela de m3'!$A$5:$A$20,0),MATCH($B119,'Tabela de m3'!$B$4:$U$4,0))</f>
        <v/>
      </c>
      <c r="E119" s="18">
        <f>INDEX('Tabela de Peso'!$B$4:$U$19,MATCH($A119,'Tabela de Peso'!$A$4:$A$19,0),MATCH($B119,'Tabela de Peso'!$B$3:$U$3,0))</f>
        <v/>
      </c>
      <c r="F119" s="13" t="n"/>
      <c r="G119" s="19">
        <f>IF($F119="","",$D119*$F119)</f>
        <v/>
      </c>
      <c r="H119" s="18">
        <f>IF($F119="","",$E119*$F119)</f>
        <v/>
      </c>
    </row>
    <row r="120">
      <c r="A120" s="15" t="n">
        <v>4</v>
      </c>
      <c r="B120" s="16" t="inlineStr">
        <is>
          <t>34 a 36</t>
        </is>
      </c>
      <c r="C120" s="15">
        <f>INDEX('Tabela de m3'!$B$3:$U$3,MATCH($B120,'Tabela de m3'!$B$4:$U$4,0))</f>
        <v/>
      </c>
      <c r="D120" s="17">
        <f>INDEX('Tabela de m3'!$B$5:$U$20,MATCH($A120,'Tabela de m3'!$A$5:$A$20,0),MATCH($B120,'Tabela de m3'!$B$4:$U$4,0))</f>
        <v/>
      </c>
      <c r="E120" s="18">
        <f>INDEX('Tabela de Peso'!$B$4:$U$19,MATCH($A120,'Tabela de Peso'!$A$4:$A$19,0),MATCH($B120,'Tabela de Peso'!$B$3:$U$3,0))</f>
        <v/>
      </c>
      <c r="F120" s="13" t="n"/>
      <c r="G120" s="19">
        <f>IF($F120="","",$D120*$F120)</f>
        <v/>
      </c>
      <c r="H120" s="18">
        <f>IF($F120="","",$E120*$F120)</f>
        <v/>
      </c>
    </row>
    <row r="121">
      <c r="A121" s="15" t="n">
        <v>4</v>
      </c>
      <c r="B121" s="16" t="inlineStr">
        <is>
          <t>36 a 38</t>
        </is>
      </c>
      <c r="C121" s="15">
        <f>INDEX('Tabela de m3'!$B$3:$U$3,MATCH($B121,'Tabela de m3'!$B$4:$U$4,0))</f>
        <v/>
      </c>
      <c r="D121" s="17">
        <f>INDEX('Tabela de m3'!$B$5:$U$20,MATCH($A121,'Tabela de m3'!$A$5:$A$20,0),MATCH($B121,'Tabela de m3'!$B$4:$U$4,0))</f>
        <v/>
      </c>
      <c r="E121" s="18">
        <f>INDEX('Tabela de Peso'!$B$4:$U$19,MATCH($A121,'Tabela de Peso'!$A$4:$A$19,0),MATCH($B121,'Tabela de Peso'!$B$3:$U$3,0))</f>
        <v/>
      </c>
      <c r="F121" s="13" t="n"/>
      <c r="G121" s="19">
        <f>IF($F121="","",$D121*$F121)</f>
        <v/>
      </c>
      <c r="H121" s="18">
        <f>IF($F121="","",$E121*$F121)</f>
        <v/>
      </c>
    </row>
    <row r="122">
      <c r="A122" s="15" t="n">
        <v>4</v>
      </c>
      <c r="B122" s="16" t="inlineStr">
        <is>
          <t>38 a 40</t>
        </is>
      </c>
      <c r="C122" s="15">
        <f>INDEX('Tabela de m3'!$B$3:$U$3,MATCH($B122,'Tabela de m3'!$B$4:$U$4,0))</f>
        <v/>
      </c>
      <c r="D122" s="17">
        <f>INDEX('Tabela de m3'!$B$5:$U$20,MATCH($A122,'Tabela de m3'!$A$5:$A$20,0),MATCH($B122,'Tabela de m3'!$B$4:$U$4,0))</f>
        <v/>
      </c>
      <c r="E122" s="18">
        <f>INDEX('Tabela de Peso'!$B$4:$U$19,MATCH($A122,'Tabela de Peso'!$A$4:$A$19,0),MATCH($B122,'Tabela de Peso'!$B$3:$U$3,0))</f>
        <v/>
      </c>
      <c r="F122" s="13" t="n"/>
      <c r="G122" s="19">
        <f>IF($F122="","",$D122*$F122)</f>
        <v/>
      </c>
      <c r="H122" s="18">
        <f>IF($F122="","",$E122*$F122)</f>
        <v/>
      </c>
    </row>
    <row r="123">
      <c r="A123" s="15" t="n">
        <v>4</v>
      </c>
      <c r="B123" s="16" t="inlineStr">
        <is>
          <t>40 a 42</t>
        </is>
      </c>
      <c r="C123" s="15">
        <f>INDEX('Tabela de m3'!$B$3:$U$3,MATCH($B123,'Tabela de m3'!$B$4:$U$4,0))</f>
        <v/>
      </c>
      <c r="D123" s="17">
        <f>INDEX('Tabela de m3'!$B$5:$U$20,MATCH($A123,'Tabela de m3'!$A$5:$A$20,0),MATCH($B123,'Tabela de m3'!$B$4:$U$4,0))</f>
        <v/>
      </c>
      <c r="E123" s="18">
        <f>INDEX('Tabela de Peso'!$B$4:$U$19,MATCH($A123,'Tabela de Peso'!$A$4:$A$19,0),MATCH($B123,'Tabela de Peso'!$B$3:$U$3,0))</f>
        <v/>
      </c>
      <c r="F123" s="13" t="n"/>
      <c r="G123" s="19">
        <f>IF($F123="","",$D123*$F123)</f>
        <v/>
      </c>
      <c r="H123" s="18">
        <f>IF($F123="","",$E123*$F123)</f>
        <v/>
      </c>
    </row>
    <row r="124">
      <c r="A124" s="15" t="n">
        <v>4</v>
      </c>
      <c r="B124" s="16" t="inlineStr">
        <is>
          <t>42 a 44</t>
        </is>
      </c>
      <c r="C124" s="15">
        <f>INDEX('Tabela de m3'!$B$3:$U$3,MATCH($B124,'Tabela de m3'!$B$4:$U$4,0))</f>
        <v/>
      </c>
      <c r="D124" s="17">
        <f>INDEX('Tabela de m3'!$B$5:$U$20,MATCH($A124,'Tabela de m3'!$A$5:$A$20,0),MATCH($B124,'Tabela de m3'!$B$4:$U$4,0))</f>
        <v/>
      </c>
      <c r="E124" s="18">
        <f>INDEX('Tabela de Peso'!$B$4:$U$19,MATCH($A124,'Tabela de Peso'!$A$4:$A$19,0),MATCH($B124,'Tabela de Peso'!$B$3:$U$3,0))</f>
        <v/>
      </c>
      <c r="F124" s="13" t="n"/>
      <c r="G124" s="19">
        <f>IF($F124="","",$D124*$F124)</f>
        <v/>
      </c>
      <c r="H124" s="18">
        <f>IF($F124="","",$E124*$F124)</f>
        <v/>
      </c>
    </row>
    <row r="125">
      <c r="A125" s="9" t="n">
        <v>4.5</v>
      </c>
      <c r="B125" s="10" t="inlineStr">
        <is>
          <t>04 a 06</t>
        </is>
      </c>
      <c r="C125" s="9">
        <f>INDEX('Tabela de m3'!$B$3:$U$3,MATCH($B125,'Tabela de m3'!$B$4:$U$4,0))</f>
        <v/>
      </c>
      <c r="D125" s="11">
        <f>INDEX('Tabela de m3'!$B$5:$U$20,MATCH($A125,'Tabela de m3'!$A$5:$A$20,0),MATCH($B125,'Tabela de m3'!$B$4:$U$4,0))</f>
        <v/>
      </c>
      <c r="E125" s="12">
        <f>INDEX('Tabela de Peso'!$B$4:$U$19,MATCH($A125,'Tabela de Peso'!$A$4:$A$19,0),MATCH($B125,'Tabela de Peso'!$B$3:$U$3,0))</f>
        <v/>
      </c>
      <c r="F125" s="13" t="n"/>
      <c r="G125" s="14">
        <f>IF($F125="","",$D125*$F125)</f>
        <v/>
      </c>
      <c r="H125" s="12">
        <f>IF($F125="","",$E125*$F125)</f>
        <v/>
      </c>
    </row>
    <row r="126">
      <c r="A126" s="9" t="n">
        <v>4.5</v>
      </c>
      <c r="B126" s="10" t="inlineStr">
        <is>
          <t>06 a 08</t>
        </is>
      </c>
      <c r="C126" s="9">
        <f>INDEX('Tabela de m3'!$B$3:$U$3,MATCH($B126,'Tabela de m3'!$B$4:$U$4,0))</f>
        <v/>
      </c>
      <c r="D126" s="11">
        <f>INDEX('Tabela de m3'!$B$5:$U$20,MATCH($A126,'Tabela de m3'!$A$5:$A$20,0),MATCH($B126,'Tabela de m3'!$B$4:$U$4,0))</f>
        <v/>
      </c>
      <c r="E126" s="12">
        <f>INDEX('Tabela de Peso'!$B$4:$U$19,MATCH($A126,'Tabela de Peso'!$A$4:$A$19,0),MATCH($B126,'Tabela de Peso'!$B$3:$U$3,0))</f>
        <v/>
      </c>
      <c r="F126" s="13" t="n"/>
      <c r="G126" s="14">
        <f>IF($F126="","",$D126*$F126)</f>
        <v/>
      </c>
      <c r="H126" s="12">
        <f>IF($F126="","",$E126*$F126)</f>
        <v/>
      </c>
    </row>
    <row r="127">
      <c r="A127" s="9" t="n">
        <v>4.5</v>
      </c>
      <c r="B127" s="10" t="inlineStr">
        <is>
          <t>08 a 10</t>
        </is>
      </c>
      <c r="C127" s="9">
        <f>INDEX('Tabela de m3'!$B$3:$U$3,MATCH($B127,'Tabela de m3'!$B$4:$U$4,0))</f>
        <v/>
      </c>
      <c r="D127" s="11">
        <f>INDEX('Tabela de m3'!$B$5:$U$20,MATCH($A127,'Tabela de m3'!$A$5:$A$20,0),MATCH($B127,'Tabela de m3'!$B$4:$U$4,0))</f>
        <v/>
      </c>
      <c r="E127" s="12">
        <f>INDEX('Tabela de Peso'!$B$4:$U$19,MATCH($A127,'Tabela de Peso'!$A$4:$A$19,0),MATCH($B127,'Tabela de Peso'!$B$3:$U$3,0))</f>
        <v/>
      </c>
      <c r="F127" s="13" t="n"/>
      <c r="G127" s="14">
        <f>IF($F127="","",$D127*$F127)</f>
        <v/>
      </c>
      <c r="H127" s="12">
        <f>IF($F127="","",$E127*$F127)</f>
        <v/>
      </c>
    </row>
    <row r="128">
      <c r="A128" s="9" t="n">
        <v>4.5</v>
      </c>
      <c r="B128" s="10" t="inlineStr">
        <is>
          <t>10 a 12</t>
        </is>
      </c>
      <c r="C128" s="9">
        <f>INDEX('Tabela de m3'!$B$3:$U$3,MATCH($B128,'Tabela de m3'!$B$4:$U$4,0))</f>
        <v/>
      </c>
      <c r="D128" s="11">
        <f>INDEX('Tabela de m3'!$B$5:$U$20,MATCH($A128,'Tabela de m3'!$A$5:$A$20,0),MATCH($B128,'Tabela de m3'!$B$4:$U$4,0))</f>
        <v/>
      </c>
      <c r="E128" s="12">
        <f>INDEX('Tabela de Peso'!$B$4:$U$19,MATCH($A128,'Tabela de Peso'!$A$4:$A$19,0),MATCH($B128,'Tabela de Peso'!$B$3:$U$3,0))</f>
        <v/>
      </c>
      <c r="F128" s="13" t="n"/>
      <c r="G128" s="14">
        <f>IF($F128="","",$D128*$F128)</f>
        <v/>
      </c>
      <c r="H128" s="12">
        <f>IF($F128="","",$E128*$F128)</f>
        <v/>
      </c>
    </row>
    <row r="129">
      <c r="A129" s="9" t="n">
        <v>4.5</v>
      </c>
      <c r="B129" s="10" t="inlineStr">
        <is>
          <t>12 a 14</t>
        </is>
      </c>
      <c r="C129" s="9">
        <f>INDEX('Tabela de m3'!$B$3:$U$3,MATCH($B129,'Tabela de m3'!$B$4:$U$4,0))</f>
        <v/>
      </c>
      <c r="D129" s="11">
        <f>INDEX('Tabela de m3'!$B$5:$U$20,MATCH($A129,'Tabela de m3'!$A$5:$A$20,0),MATCH($B129,'Tabela de m3'!$B$4:$U$4,0))</f>
        <v/>
      </c>
      <c r="E129" s="12">
        <f>INDEX('Tabela de Peso'!$B$4:$U$19,MATCH($A129,'Tabela de Peso'!$A$4:$A$19,0),MATCH($B129,'Tabela de Peso'!$B$3:$U$3,0))</f>
        <v/>
      </c>
      <c r="F129" s="13" t="n"/>
      <c r="G129" s="14">
        <f>IF($F129="","",$D129*$F129)</f>
        <v/>
      </c>
      <c r="H129" s="12">
        <f>IF($F129="","",$E129*$F129)</f>
        <v/>
      </c>
    </row>
    <row r="130">
      <c r="A130" s="9" t="n">
        <v>4.5</v>
      </c>
      <c r="B130" s="10" t="inlineStr">
        <is>
          <t>14 a 16</t>
        </is>
      </c>
      <c r="C130" s="9">
        <f>INDEX('Tabela de m3'!$B$3:$U$3,MATCH($B130,'Tabela de m3'!$B$4:$U$4,0))</f>
        <v/>
      </c>
      <c r="D130" s="11">
        <f>INDEX('Tabela de m3'!$B$5:$U$20,MATCH($A130,'Tabela de m3'!$A$5:$A$20,0),MATCH($B130,'Tabela de m3'!$B$4:$U$4,0))</f>
        <v/>
      </c>
      <c r="E130" s="12">
        <f>INDEX('Tabela de Peso'!$B$4:$U$19,MATCH($A130,'Tabela de Peso'!$A$4:$A$19,0),MATCH($B130,'Tabela de Peso'!$B$3:$U$3,0))</f>
        <v/>
      </c>
      <c r="F130" s="13" t="n"/>
      <c r="G130" s="14">
        <f>IF($F130="","",$D130*$F130)</f>
        <v/>
      </c>
      <c r="H130" s="12">
        <f>IF($F130="","",$E130*$F130)</f>
        <v/>
      </c>
    </row>
    <row r="131">
      <c r="A131" s="9" t="n">
        <v>4.5</v>
      </c>
      <c r="B131" s="10" t="inlineStr">
        <is>
          <t>16 a 18</t>
        </is>
      </c>
      <c r="C131" s="9">
        <f>INDEX('Tabela de m3'!$B$3:$U$3,MATCH($B131,'Tabela de m3'!$B$4:$U$4,0))</f>
        <v/>
      </c>
      <c r="D131" s="11">
        <f>INDEX('Tabela de m3'!$B$5:$U$20,MATCH($A131,'Tabela de m3'!$A$5:$A$20,0),MATCH($B131,'Tabela de m3'!$B$4:$U$4,0))</f>
        <v/>
      </c>
      <c r="E131" s="12">
        <f>INDEX('Tabela de Peso'!$B$4:$U$19,MATCH($A131,'Tabela de Peso'!$A$4:$A$19,0),MATCH($B131,'Tabela de Peso'!$B$3:$U$3,0))</f>
        <v/>
      </c>
      <c r="F131" s="13" t="n"/>
      <c r="G131" s="14">
        <f>IF($F131="","",$D131*$F131)</f>
        <v/>
      </c>
      <c r="H131" s="12">
        <f>IF($F131="","",$E131*$F131)</f>
        <v/>
      </c>
    </row>
    <row r="132">
      <c r="A132" s="9" t="n">
        <v>4.5</v>
      </c>
      <c r="B132" s="10" t="inlineStr">
        <is>
          <t>18 a 20</t>
        </is>
      </c>
      <c r="C132" s="9">
        <f>INDEX('Tabela de m3'!$B$3:$U$3,MATCH($B132,'Tabela de m3'!$B$4:$U$4,0))</f>
        <v/>
      </c>
      <c r="D132" s="11">
        <f>INDEX('Tabela de m3'!$B$5:$U$20,MATCH($A132,'Tabela de m3'!$A$5:$A$20,0),MATCH($B132,'Tabela de m3'!$B$4:$U$4,0))</f>
        <v/>
      </c>
      <c r="E132" s="12">
        <f>INDEX('Tabela de Peso'!$B$4:$U$19,MATCH($A132,'Tabela de Peso'!$A$4:$A$19,0),MATCH($B132,'Tabela de Peso'!$B$3:$U$3,0))</f>
        <v/>
      </c>
      <c r="F132" s="13" t="n"/>
      <c r="G132" s="14">
        <f>IF($F132="","",$D132*$F132)</f>
        <v/>
      </c>
      <c r="H132" s="12">
        <f>IF($F132="","",$E132*$F132)</f>
        <v/>
      </c>
    </row>
    <row r="133">
      <c r="A133" s="9" t="n">
        <v>4.5</v>
      </c>
      <c r="B133" s="10" t="inlineStr">
        <is>
          <t>20 a 22</t>
        </is>
      </c>
      <c r="C133" s="9">
        <f>INDEX('Tabela de m3'!$B$3:$U$3,MATCH($B133,'Tabela de m3'!$B$4:$U$4,0))</f>
        <v/>
      </c>
      <c r="D133" s="11">
        <f>INDEX('Tabela de m3'!$B$5:$U$20,MATCH($A133,'Tabela de m3'!$A$5:$A$20,0),MATCH($B133,'Tabela de m3'!$B$4:$U$4,0))</f>
        <v/>
      </c>
      <c r="E133" s="12">
        <f>INDEX('Tabela de Peso'!$B$4:$U$19,MATCH($A133,'Tabela de Peso'!$A$4:$A$19,0),MATCH($B133,'Tabela de Peso'!$B$3:$U$3,0))</f>
        <v/>
      </c>
      <c r="F133" s="13" t="n"/>
      <c r="G133" s="14">
        <f>IF($F133="","",$D133*$F133)</f>
        <v/>
      </c>
      <c r="H133" s="12">
        <f>IF($F133="","",$E133*$F133)</f>
        <v/>
      </c>
    </row>
    <row r="134">
      <c r="A134" s="9" t="n">
        <v>4.5</v>
      </c>
      <c r="B134" s="10" t="inlineStr">
        <is>
          <t>22 a 24</t>
        </is>
      </c>
      <c r="C134" s="9">
        <f>INDEX('Tabela de m3'!$B$3:$U$3,MATCH($B134,'Tabela de m3'!$B$4:$U$4,0))</f>
        <v/>
      </c>
      <c r="D134" s="11">
        <f>INDEX('Tabela de m3'!$B$5:$U$20,MATCH($A134,'Tabela de m3'!$A$5:$A$20,0),MATCH($B134,'Tabela de m3'!$B$4:$U$4,0))</f>
        <v/>
      </c>
      <c r="E134" s="12">
        <f>INDEX('Tabela de Peso'!$B$4:$U$19,MATCH($A134,'Tabela de Peso'!$A$4:$A$19,0),MATCH($B134,'Tabela de Peso'!$B$3:$U$3,0))</f>
        <v/>
      </c>
      <c r="F134" s="13" t="n"/>
      <c r="G134" s="14">
        <f>IF($F134="","",$D134*$F134)</f>
        <v/>
      </c>
      <c r="H134" s="12">
        <f>IF($F134="","",$E134*$F134)</f>
        <v/>
      </c>
    </row>
    <row r="135">
      <c r="A135" s="9" t="n">
        <v>4.5</v>
      </c>
      <c r="B135" s="10" t="inlineStr">
        <is>
          <t>24 a 26</t>
        </is>
      </c>
      <c r="C135" s="9">
        <f>INDEX('Tabela de m3'!$B$3:$U$3,MATCH($B135,'Tabela de m3'!$B$4:$U$4,0))</f>
        <v/>
      </c>
      <c r="D135" s="11">
        <f>INDEX('Tabela de m3'!$B$5:$U$20,MATCH($A135,'Tabela de m3'!$A$5:$A$20,0),MATCH($B135,'Tabela de m3'!$B$4:$U$4,0))</f>
        <v/>
      </c>
      <c r="E135" s="12">
        <f>INDEX('Tabela de Peso'!$B$4:$U$19,MATCH($A135,'Tabela de Peso'!$A$4:$A$19,0),MATCH($B135,'Tabela de Peso'!$B$3:$U$3,0))</f>
        <v/>
      </c>
      <c r="F135" s="13" t="n"/>
      <c r="G135" s="14">
        <f>IF($F135="","",$D135*$F135)</f>
        <v/>
      </c>
      <c r="H135" s="12">
        <f>IF($F135="","",$E135*$F135)</f>
        <v/>
      </c>
    </row>
    <row r="136">
      <c r="A136" s="9" t="n">
        <v>4.5</v>
      </c>
      <c r="B136" s="10" t="inlineStr">
        <is>
          <t>26 a 28</t>
        </is>
      </c>
      <c r="C136" s="9">
        <f>INDEX('Tabela de m3'!$B$3:$U$3,MATCH($B136,'Tabela de m3'!$B$4:$U$4,0))</f>
        <v/>
      </c>
      <c r="D136" s="11">
        <f>INDEX('Tabela de m3'!$B$5:$U$20,MATCH($A136,'Tabela de m3'!$A$5:$A$20,0),MATCH($B136,'Tabela de m3'!$B$4:$U$4,0))</f>
        <v/>
      </c>
      <c r="E136" s="12">
        <f>INDEX('Tabela de Peso'!$B$4:$U$19,MATCH($A136,'Tabela de Peso'!$A$4:$A$19,0),MATCH($B136,'Tabela de Peso'!$B$3:$U$3,0))</f>
        <v/>
      </c>
      <c r="F136" s="13" t="n"/>
      <c r="G136" s="14">
        <f>IF($F136="","",$D136*$F136)</f>
        <v/>
      </c>
      <c r="H136" s="12">
        <f>IF($F136="","",$E136*$F136)</f>
        <v/>
      </c>
    </row>
    <row r="137">
      <c r="A137" s="9" t="n">
        <v>4.5</v>
      </c>
      <c r="B137" s="10" t="inlineStr">
        <is>
          <t>28 a 30</t>
        </is>
      </c>
      <c r="C137" s="9">
        <f>INDEX('Tabela de m3'!$B$3:$U$3,MATCH($B137,'Tabela de m3'!$B$4:$U$4,0))</f>
        <v/>
      </c>
      <c r="D137" s="11">
        <f>INDEX('Tabela de m3'!$B$5:$U$20,MATCH($A137,'Tabela de m3'!$A$5:$A$20,0),MATCH($B137,'Tabela de m3'!$B$4:$U$4,0))</f>
        <v/>
      </c>
      <c r="E137" s="12">
        <f>INDEX('Tabela de Peso'!$B$4:$U$19,MATCH($A137,'Tabela de Peso'!$A$4:$A$19,0),MATCH($B137,'Tabela de Peso'!$B$3:$U$3,0))</f>
        <v/>
      </c>
      <c r="F137" s="13" t="n"/>
      <c r="G137" s="14">
        <f>IF($F137="","",$D137*$F137)</f>
        <v/>
      </c>
      <c r="H137" s="12">
        <f>IF($F137="","",$E137*$F137)</f>
        <v/>
      </c>
    </row>
    <row r="138">
      <c r="A138" s="9" t="n">
        <v>4.5</v>
      </c>
      <c r="B138" s="10" t="inlineStr">
        <is>
          <t>30 a 32</t>
        </is>
      </c>
      <c r="C138" s="9">
        <f>INDEX('Tabela de m3'!$B$3:$U$3,MATCH($B138,'Tabela de m3'!$B$4:$U$4,0))</f>
        <v/>
      </c>
      <c r="D138" s="11">
        <f>INDEX('Tabela de m3'!$B$5:$U$20,MATCH($A138,'Tabela de m3'!$A$5:$A$20,0),MATCH($B138,'Tabela de m3'!$B$4:$U$4,0))</f>
        <v/>
      </c>
      <c r="E138" s="12">
        <f>INDEX('Tabela de Peso'!$B$4:$U$19,MATCH($A138,'Tabela de Peso'!$A$4:$A$19,0),MATCH($B138,'Tabela de Peso'!$B$3:$U$3,0))</f>
        <v/>
      </c>
      <c r="F138" s="13" t="n"/>
      <c r="G138" s="14">
        <f>IF($F138="","",$D138*$F138)</f>
        <v/>
      </c>
      <c r="H138" s="12">
        <f>IF($F138="","",$E138*$F138)</f>
        <v/>
      </c>
    </row>
    <row r="139">
      <c r="A139" s="9" t="n">
        <v>4.5</v>
      </c>
      <c r="B139" s="10" t="inlineStr">
        <is>
          <t>32 a 34</t>
        </is>
      </c>
      <c r="C139" s="9">
        <f>INDEX('Tabela de m3'!$B$3:$U$3,MATCH($B139,'Tabela de m3'!$B$4:$U$4,0))</f>
        <v/>
      </c>
      <c r="D139" s="11">
        <f>INDEX('Tabela de m3'!$B$5:$U$20,MATCH($A139,'Tabela de m3'!$A$5:$A$20,0),MATCH($B139,'Tabela de m3'!$B$4:$U$4,0))</f>
        <v/>
      </c>
      <c r="E139" s="12">
        <f>INDEX('Tabela de Peso'!$B$4:$U$19,MATCH($A139,'Tabela de Peso'!$A$4:$A$19,0),MATCH($B139,'Tabela de Peso'!$B$3:$U$3,0))</f>
        <v/>
      </c>
      <c r="F139" s="13" t="n"/>
      <c r="G139" s="14">
        <f>IF($F139="","",$D139*$F139)</f>
        <v/>
      </c>
      <c r="H139" s="12">
        <f>IF($F139="","",$E139*$F139)</f>
        <v/>
      </c>
    </row>
    <row r="140">
      <c r="A140" s="9" t="n">
        <v>4.5</v>
      </c>
      <c r="B140" s="10" t="inlineStr">
        <is>
          <t>34 a 36</t>
        </is>
      </c>
      <c r="C140" s="9">
        <f>INDEX('Tabela de m3'!$B$3:$U$3,MATCH($B140,'Tabela de m3'!$B$4:$U$4,0))</f>
        <v/>
      </c>
      <c r="D140" s="11">
        <f>INDEX('Tabela de m3'!$B$5:$U$20,MATCH($A140,'Tabela de m3'!$A$5:$A$20,0),MATCH($B140,'Tabela de m3'!$B$4:$U$4,0))</f>
        <v/>
      </c>
      <c r="E140" s="12">
        <f>INDEX('Tabela de Peso'!$B$4:$U$19,MATCH($A140,'Tabela de Peso'!$A$4:$A$19,0),MATCH($B140,'Tabela de Peso'!$B$3:$U$3,0))</f>
        <v/>
      </c>
      <c r="F140" s="13" t="n"/>
      <c r="G140" s="14">
        <f>IF($F140="","",$D140*$F140)</f>
        <v/>
      </c>
      <c r="H140" s="12">
        <f>IF($F140="","",$E140*$F140)</f>
        <v/>
      </c>
    </row>
    <row r="141">
      <c r="A141" s="9" t="n">
        <v>4.5</v>
      </c>
      <c r="B141" s="10" t="inlineStr">
        <is>
          <t>36 a 38</t>
        </is>
      </c>
      <c r="C141" s="9">
        <f>INDEX('Tabela de m3'!$B$3:$U$3,MATCH($B141,'Tabela de m3'!$B$4:$U$4,0))</f>
        <v/>
      </c>
      <c r="D141" s="11">
        <f>INDEX('Tabela de m3'!$B$5:$U$20,MATCH($A141,'Tabela de m3'!$A$5:$A$20,0),MATCH($B141,'Tabela de m3'!$B$4:$U$4,0))</f>
        <v/>
      </c>
      <c r="E141" s="12">
        <f>INDEX('Tabela de Peso'!$B$4:$U$19,MATCH($A141,'Tabela de Peso'!$A$4:$A$19,0),MATCH($B141,'Tabela de Peso'!$B$3:$U$3,0))</f>
        <v/>
      </c>
      <c r="F141" s="13" t="n"/>
      <c r="G141" s="14">
        <f>IF($F141="","",$D141*$F141)</f>
        <v/>
      </c>
      <c r="H141" s="12">
        <f>IF($F141="","",$E141*$F141)</f>
        <v/>
      </c>
    </row>
    <row r="142">
      <c r="A142" s="9" t="n">
        <v>4.5</v>
      </c>
      <c r="B142" s="10" t="inlineStr">
        <is>
          <t>38 a 40</t>
        </is>
      </c>
      <c r="C142" s="9">
        <f>INDEX('Tabela de m3'!$B$3:$U$3,MATCH($B142,'Tabela de m3'!$B$4:$U$4,0))</f>
        <v/>
      </c>
      <c r="D142" s="11">
        <f>INDEX('Tabela de m3'!$B$5:$U$20,MATCH($A142,'Tabela de m3'!$A$5:$A$20,0),MATCH($B142,'Tabela de m3'!$B$4:$U$4,0))</f>
        <v/>
      </c>
      <c r="E142" s="12">
        <f>INDEX('Tabela de Peso'!$B$4:$U$19,MATCH($A142,'Tabela de Peso'!$A$4:$A$19,0),MATCH($B142,'Tabela de Peso'!$B$3:$U$3,0))</f>
        <v/>
      </c>
      <c r="F142" s="13" t="n"/>
      <c r="G142" s="14">
        <f>IF($F142="","",$D142*$F142)</f>
        <v/>
      </c>
      <c r="H142" s="12">
        <f>IF($F142="","",$E142*$F142)</f>
        <v/>
      </c>
    </row>
    <row r="143">
      <c r="A143" s="9" t="n">
        <v>4.5</v>
      </c>
      <c r="B143" s="10" t="inlineStr">
        <is>
          <t>40 a 42</t>
        </is>
      </c>
      <c r="C143" s="9">
        <f>INDEX('Tabela de m3'!$B$3:$U$3,MATCH($B143,'Tabela de m3'!$B$4:$U$4,0))</f>
        <v/>
      </c>
      <c r="D143" s="11">
        <f>INDEX('Tabela de m3'!$B$5:$U$20,MATCH($A143,'Tabela de m3'!$A$5:$A$20,0),MATCH($B143,'Tabela de m3'!$B$4:$U$4,0))</f>
        <v/>
      </c>
      <c r="E143" s="12">
        <f>INDEX('Tabela de Peso'!$B$4:$U$19,MATCH($A143,'Tabela de Peso'!$A$4:$A$19,0),MATCH($B143,'Tabela de Peso'!$B$3:$U$3,0))</f>
        <v/>
      </c>
      <c r="F143" s="13" t="n"/>
      <c r="G143" s="14">
        <f>IF($F143="","",$D143*$F143)</f>
        <v/>
      </c>
      <c r="H143" s="12">
        <f>IF($F143="","",$E143*$F143)</f>
        <v/>
      </c>
    </row>
    <row r="144">
      <c r="A144" s="9" t="n">
        <v>4.5</v>
      </c>
      <c r="B144" s="10" t="inlineStr">
        <is>
          <t>42 a 44</t>
        </is>
      </c>
      <c r="C144" s="9">
        <f>INDEX('Tabela de m3'!$B$3:$U$3,MATCH($B144,'Tabela de m3'!$B$4:$U$4,0))</f>
        <v/>
      </c>
      <c r="D144" s="11">
        <f>INDEX('Tabela de m3'!$B$5:$U$20,MATCH($A144,'Tabela de m3'!$A$5:$A$20,0),MATCH($B144,'Tabela de m3'!$B$4:$U$4,0))</f>
        <v/>
      </c>
      <c r="E144" s="12">
        <f>INDEX('Tabela de Peso'!$B$4:$U$19,MATCH($A144,'Tabela de Peso'!$A$4:$A$19,0),MATCH($B144,'Tabela de Peso'!$B$3:$U$3,0))</f>
        <v/>
      </c>
      <c r="F144" s="13" t="n"/>
      <c r="G144" s="14">
        <f>IF($F144="","",$D144*$F144)</f>
        <v/>
      </c>
      <c r="H144" s="12">
        <f>IF($F144="","",$E144*$F144)</f>
        <v/>
      </c>
    </row>
    <row r="145">
      <c r="A145" s="15" t="n">
        <v>5</v>
      </c>
      <c r="B145" s="16" t="inlineStr">
        <is>
          <t>04 a 06</t>
        </is>
      </c>
      <c r="C145" s="15">
        <f>INDEX('Tabela de m3'!$B$3:$U$3,MATCH($B145,'Tabela de m3'!$B$4:$U$4,0))</f>
        <v/>
      </c>
      <c r="D145" s="17">
        <f>INDEX('Tabela de m3'!$B$5:$U$20,MATCH($A145,'Tabela de m3'!$A$5:$A$20,0),MATCH($B145,'Tabela de m3'!$B$4:$U$4,0))</f>
        <v/>
      </c>
      <c r="E145" s="18">
        <f>INDEX('Tabela de Peso'!$B$4:$U$19,MATCH($A145,'Tabela de Peso'!$A$4:$A$19,0),MATCH($B145,'Tabela de Peso'!$B$3:$U$3,0))</f>
        <v/>
      </c>
      <c r="F145" s="13" t="n"/>
      <c r="G145" s="19">
        <f>IF($F145="","",$D145*$F145)</f>
        <v/>
      </c>
      <c r="H145" s="18">
        <f>IF($F145="","",$E145*$F145)</f>
        <v/>
      </c>
    </row>
    <row r="146">
      <c r="A146" s="15" t="n">
        <v>5</v>
      </c>
      <c r="B146" s="16" t="inlineStr">
        <is>
          <t>06 a 08</t>
        </is>
      </c>
      <c r="C146" s="15">
        <f>INDEX('Tabela de m3'!$B$3:$U$3,MATCH($B146,'Tabela de m3'!$B$4:$U$4,0))</f>
        <v/>
      </c>
      <c r="D146" s="17">
        <f>INDEX('Tabela de m3'!$B$5:$U$20,MATCH($A146,'Tabela de m3'!$A$5:$A$20,0),MATCH($B146,'Tabela de m3'!$B$4:$U$4,0))</f>
        <v/>
      </c>
      <c r="E146" s="18">
        <f>INDEX('Tabela de Peso'!$B$4:$U$19,MATCH($A146,'Tabela de Peso'!$A$4:$A$19,0),MATCH($B146,'Tabela de Peso'!$B$3:$U$3,0))</f>
        <v/>
      </c>
      <c r="F146" s="13" t="n"/>
      <c r="G146" s="19">
        <f>IF($F146="","",$D146*$F146)</f>
        <v/>
      </c>
      <c r="H146" s="18">
        <f>IF($F146="","",$E146*$F146)</f>
        <v/>
      </c>
    </row>
    <row r="147">
      <c r="A147" s="15" t="n">
        <v>5</v>
      </c>
      <c r="B147" s="16" t="inlineStr">
        <is>
          <t>08 a 10</t>
        </is>
      </c>
      <c r="C147" s="15">
        <f>INDEX('Tabela de m3'!$B$3:$U$3,MATCH($B147,'Tabela de m3'!$B$4:$U$4,0))</f>
        <v/>
      </c>
      <c r="D147" s="17">
        <f>INDEX('Tabela de m3'!$B$5:$U$20,MATCH($A147,'Tabela de m3'!$A$5:$A$20,0),MATCH($B147,'Tabela de m3'!$B$4:$U$4,0))</f>
        <v/>
      </c>
      <c r="E147" s="18">
        <f>INDEX('Tabela de Peso'!$B$4:$U$19,MATCH($A147,'Tabela de Peso'!$A$4:$A$19,0),MATCH($B147,'Tabela de Peso'!$B$3:$U$3,0))</f>
        <v/>
      </c>
      <c r="F147" s="13" t="n"/>
      <c r="G147" s="19">
        <f>IF($F147="","",$D147*$F147)</f>
        <v/>
      </c>
      <c r="H147" s="18">
        <f>IF($F147="","",$E147*$F147)</f>
        <v/>
      </c>
    </row>
    <row r="148">
      <c r="A148" s="15" t="n">
        <v>5</v>
      </c>
      <c r="B148" s="16" t="inlineStr">
        <is>
          <t>10 a 12</t>
        </is>
      </c>
      <c r="C148" s="15">
        <f>INDEX('Tabela de m3'!$B$3:$U$3,MATCH($B148,'Tabela de m3'!$B$4:$U$4,0))</f>
        <v/>
      </c>
      <c r="D148" s="17">
        <f>INDEX('Tabela de m3'!$B$5:$U$20,MATCH($A148,'Tabela de m3'!$A$5:$A$20,0),MATCH($B148,'Tabela de m3'!$B$4:$U$4,0))</f>
        <v/>
      </c>
      <c r="E148" s="18">
        <f>INDEX('Tabela de Peso'!$B$4:$U$19,MATCH($A148,'Tabela de Peso'!$A$4:$A$19,0),MATCH($B148,'Tabela de Peso'!$B$3:$U$3,0))</f>
        <v/>
      </c>
      <c r="F148" s="13" t="n"/>
      <c r="G148" s="19">
        <f>IF($F148="","",$D148*$F148)</f>
        <v/>
      </c>
      <c r="H148" s="18">
        <f>IF($F148="","",$E148*$F148)</f>
        <v/>
      </c>
    </row>
    <row r="149">
      <c r="A149" s="15" t="n">
        <v>5</v>
      </c>
      <c r="B149" s="16" t="inlineStr">
        <is>
          <t>12 a 14</t>
        </is>
      </c>
      <c r="C149" s="15">
        <f>INDEX('Tabela de m3'!$B$3:$U$3,MATCH($B149,'Tabela de m3'!$B$4:$U$4,0))</f>
        <v/>
      </c>
      <c r="D149" s="17">
        <f>INDEX('Tabela de m3'!$B$5:$U$20,MATCH($A149,'Tabela de m3'!$A$5:$A$20,0),MATCH($B149,'Tabela de m3'!$B$4:$U$4,0))</f>
        <v/>
      </c>
      <c r="E149" s="18">
        <f>INDEX('Tabela de Peso'!$B$4:$U$19,MATCH($A149,'Tabela de Peso'!$A$4:$A$19,0),MATCH($B149,'Tabela de Peso'!$B$3:$U$3,0))</f>
        <v/>
      </c>
      <c r="F149" s="13" t="n"/>
      <c r="G149" s="19">
        <f>IF($F149="","",$D149*$F149)</f>
        <v/>
      </c>
      <c r="H149" s="18">
        <f>IF($F149="","",$E149*$F149)</f>
        <v/>
      </c>
    </row>
    <row r="150">
      <c r="A150" s="15" t="n">
        <v>5</v>
      </c>
      <c r="B150" s="16" t="inlineStr">
        <is>
          <t>14 a 16</t>
        </is>
      </c>
      <c r="C150" s="15">
        <f>INDEX('Tabela de m3'!$B$3:$U$3,MATCH($B150,'Tabela de m3'!$B$4:$U$4,0))</f>
        <v/>
      </c>
      <c r="D150" s="17">
        <f>INDEX('Tabela de m3'!$B$5:$U$20,MATCH($A150,'Tabela de m3'!$A$5:$A$20,0),MATCH($B150,'Tabela de m3'!$B$4:$U$4,0))</f>
        <v/>
      </c>
      <c r="E150" s="18">
        <f>INDEX('Tabela de Peso'!$B$4:$U$19,MATCH($A150,'Tabela de Peso'!$A$4:$A$19,0),MATCH($B150,'Tabela de Peso'!$B$3:$U$3,0))</f>
        <v/>
      </c>
      <c r="F150" s="13" t="n"/>
      <c r="G150" s="19">
        <f>IF($F150="","",$D150*$F150)</f>
        <v/>
      </c>
      <c r="H150" s="18">
        <f>IF($F150="","",$E150*$F150)</f>
        <v/>
      </c>
    </row>
    <row r="151">
      <c r="A151" s="15" t="n">
        <v>5</v>
      </c>
      <c r="B151" s="16" t="inlineStr">
        <is>
          <t>16 a 18</t>
        </is>
      </c>
      <c r="C151" s="15">
        <f>INDEX('Tabela de m3'!$B$3:$U$3,MATCH($B151,'Tabela de m3'!$B$4:$U$4,0))</f>
        <v/>
      </c>
      <c r="D151" s="17">
        <f>INDEX('Tabela de m3'!$B$5:$U$20,MATCH($A151,'Tabela de m3'!$A$5:$A$20,0),MATCH($B151,'Tabela de m3'!$B$4:$U$4,0))</f>
        <v/>
      </c>
      <c r="E151" s="18">
        <f>INDEX('Tabela de Peso'!$B$4:$U$19,MATCH($A151,'Tabela de Peso'!$A$4:$A$19,0),MATCH($B151,'Tabela de Peso'!$B$3:$U$3,0))</f>
        <v/>
      </c>
      <c r="F151" s="13" t="n"/>
      <c r="G151" s="19">
        <f>IF($F151="","",$D151*$F151)</f>
        <v/>
      </c>
      <c r="H151" s="18">
        <f>IF($F151="","",$E151*$F151)</f>
        <v/>
      </c>
    </row>
    <row r="152">
      <c r="A152" s="15" t="n">
        <v>5</v>
      </c>
      <c r="B152" s="16" t="inlineStr">
        <is>
          <t>18 a 20</t>
        </is>
      </c>
      <c r="C152" s="15">
        <f>INDEX('Tabela de m3'!$B$3:$U$3,MATCH($B152,'Tabela de m3'!$B$4:$U$4,0))</f>
        <v/>
      </c>
      <c r="D152" s="17">
        <f>INDEX('Tabela de m3'!$B$5:$U$20,MATCH($A152,'Tabela de m3'!$A$5:$A$20,0),MATCH($B152,'Tabela de m3'!$B$4:$U$4,0))</f>
        <v/>
      </c>
      <c r="E152" s="18">
        <f>INDEX('Tabela de Peso'!$B$4:$U$19,MATCH($A152,'Tabela de Peso'!$A$4:$A$19,0),MATCH($B152,'Tabela de Peso'!$B$3:$U$3,0))</f>
        <v/>
      </c>
      <c r="F152" s="13" t="n"/>
      <c r="G152" s="19">
        <f>IF($F152="","",$D152*$F152)</f>
        <v/>
      </c>
      <c r="H152" s="18">
        <f>IF($F152="","",$E152*$F152)</f>
        <v/>
      </c>
    </row>
    <row r="153">
      <c r="A153" s="15" t="n">
        <v>5</v>
      </c>
      <c r="B153" s="16" t="inlineStr">
        <is>
          <t>20 a 22</t>
        </is>
      </c>
      <c r="C153" s="15">
        <f>INDEX('Tabela de m3'!$B$3:$U$3,MATCH($B153,'Tabela de m3'!$B$4:$U$4,0))</f>
        <v/>
      </c>
      <c r="D153" s="17">
        <f>INDEX('Tabela de m3'!$B$5:$U$20,MATCH($A153,'Tabela de m3'!$A$5:$A$20,0),MATCH($B153,'Tabela de m3'!$B$4:$U$4,0))</f>
        <v/>
      </c>
      <c r="E153" s="18">
        <f>INDEX('Tabela de Peso'!$B$4:$U$19,MATCH($A153,'Tabela de Peso'!$A$4:$A$19,0),MATCH($B153,'Tabela de Peso'!$B$3:$U$3,0))</f>
        <v/>
      </c>
      <c r="F153" s="13" t="n"/>
      <c r="G153" s="19">
        <f>IF($F153="","",$D153*$F153)</f>
        <v/>
      </c>
      <c r="H153" s="18">
        <f>IF($F153="","",$E153*$F153)</f>
        <v/>
      </c>
    </row>
    <row r="154">
      <c r="A154" s="15" t="n">
        <v>5</v>
      </c>
      <c r="B154" s="16" t="inlineStr">
        <is>
          <t>22 a 24</t>
        </is>
      </c>
      <c r="C154" s="15">
        <f>INDEX('Tabela de m3'!$B$3:$U$3,MATCH($B154,'Tabela de m3'!$B$4:$U$4,0))</f>
        <v/>
      </c>
      <c r="D154" s="17">
        <f>INDEX('Tabela de m3'!$B$5:$U$20,MATCH($A154,'Tabela de m3'!$A$5:$A$20,0),MATCH($B154,'Tabela de m3'!$B$4:$U$4,0))</f>
        <v/>
      </c>
      <c r="E154" s="18">
        <f>INDEX('Tabela de Peso'!$B$4:$U$19,MATCH($A154,'Tabela de Peso'!$A$4:$A$19,0),MATCH($B154,'Tabela de Peso'!$B$3:$U$3,0))</f>
        <v/>
      </c>
      <c r="F154" s="13" t="n"/>
      <c r="G154" s="19">
        <f>IF($F154="","",$D154*$F154)</f>
        <v/>
      </c>
      <c r="H154" s="18">
        <f>IF($F154="","",$E154*$F154)</f>
        <v/>
      </c>
    </row>
    <row r="155">
      <c r="A155" s="15" t="n">
        <v>5</v>
      </c>
      <c r="B155" s="16" t="inlineStr">
        <is>
          <t>24 a 26</t>
        </is>
      </c>
      <c r="C155" s="15">
        <f>INDEX('Tabela de m3'!$B$3:$U$3,MATCH($B155,'Tabela de m3'!$B$4:$U$4,0))</f>
        <v/>
      </c>
      <c r="D155" s="17">
        <f>INDEX('Tabela de m3'!$B$5:$U$20,MATCH($A155,'Tabela de m3'!$A$5:$A$20,0),MATCH($B155,'Tabela de m3'!$B$4:$U$4,0))</f>
        <v/>
      </c>
      <c r="E155" s="18">
        <f>INDEX('Tabela de Peso'!$B$4:$U$19,MATCH($A155,'Tabela de Peso'!$A$4:$A$19,0),MATCH($B155,'Tabela de Peso'!$B$3:$U$3,0))</f>
        <v/>
      </c>
      <c r="F155" s="13" t="n"/>
      <c r="G155" s="19">
        <f>IF($F155="","",$D155*$F155)</f>
        <v/>
      </c>
      <c r="H155" s="18">
        <f>IF($F155="","",$E155*$F155)</f>
        <v/>
      </c>
    </row>
    <row r="156">
      <c r="A156" s="15" t="n">
        <v>5</v>
      </c>
      <c r="B156" s="16" t="inlineStr">
        <is>
          <t>26 a 28</t>
        </is>
      </c>
      <c r="C156" s="15">
        <f>INDEX('Tabela de m3'!$B$3:$U$3,MATCH($B156,'Tabela de m3'!$B$4:$U$4,0))</f>
        <v/>
      </c>
      <c r="D156" s="17">
        <f>INDEX('Tabela de m3'!$B$5:$U$20,MATCH($A156,'Tabela de m3'!$A$5:$A$20,0),MATCH($B156,'Tabela de m3'!$B$4:$U$4,0))</f>
        <v/>
      </c>
      <c r="E156" s="18">
        <f>INDEX('Tabela de Peso'!$B$4:$U$19,MATCH($A156,'Tabela de Peso'!$A$4:$A$19,0),MATCH($B156,'Tabela de Peso'!$B$3:$U$3,0))</f>
        <v/>
      </c>
      <c r="F156" s="13" t="n"/>
      <c r="G156" s="19">
        <f>IF($F156="","",$D156*$F156)</f>
        <v/>
      </c>
      <c r="H156" s="18">
        <f>IF($F156="","",$E156*$F156)</f>
        <v/>
      </c>
    </row>
    <row r="157">
      <c r="A157" s="15" t="n">
        <v>5</v>
      </c>
      <c r="B157" s="16" t="inlineStr">
        <is>
          <t>28 a 30</t>
        </is>
      </c>
      <c r="C157" s="15">
        <f>INDEX('Tabela de m3'!$B$3:$U$3,MATCH($B157,'Tabela de m3'!$B$4:$U$4,0))</f>
        <v/>
      </c>
      <c r="D157" s="17">
        <f>INDEX('Tabela de m3'!$B$5:$U$20,MATCH($A157,'Tabela de m3'!$A$5:$A$20,0),MATCH($B157,'Tabela de m3'!$B$4:$U$4,0))</f>
        <v/>
      </c>
      <c r="E157" s="18">
        <f>INDEX('Tabela de Peso'!$B$4:$U$19,MATCH($A157,'Tabela de Peso'!$A$4:$A$19,0),MATCH($B157,'Tabela de Peso'!$B$3:$U$3,0))</f>
        <v/>
      </c>
      <c r="F157" s="13" t="n"/>
      <c r="G157" s="19">
        <f>IF($F157="","",$D157*$F157)</f>
        <v/>
      </c>
      <c r="H157" s="18">
        <f>IF($F157="","",$E157*$F157)</f>
        <v/>
      </c>
    </row>
    <row r="158">
      <c r="A158" s="15" t="n">
        <v>5</v>
      </c>
      <c r="B158" s="16" t="inlineStr">
        <is>
          <t>30 a 32</t>
        </is>
      </c>
      <c r="C158" s="15">
        <f>INDEX('Tabela de m3'!$B$3:$U$3,MATCH($B158,'Tabela de m3'!$B$4:$U$4,0))</f>
        <v/>
      </c>
      <c r="D158" s="17">
        <f>INDEX('Tabela de m3'!$B$5:$U$20,MATCH($A158,'Tabela de m3'!$A$5:$A$20,0),MATCH($B158,'Tabela de m3'!$B$4:$U$4,0))</f>
        <v/>
      </c>
      <c r="E158" s="18">
        <f>INDEX('Tabela de Peso'!$B$4:$U$19,MATCH($A158,'Tabela de Peso'!$A$4:$A$19,0),MATCH($B158,'Tabela de Peso'!$B$3:$U$3,0))</f>
        <v/>
      </c>
      <c r="F158" s="13" t="n"/>
      <c r="G158" s="19">
        <f>IF($F158="","",$D158*$F158)</f>
        <v/>
      </c>
      <c r="H158" s="18">
        <f>IF($F158="","",$E158*$F158)</f>
        <v/>
      </c>
    </row>
    <row r="159">
      <c r="A159" s="15" t="n">
        <v>5</v>
      </c>
      <c r="B159" s="16" t="inlineStr">
        <is>
          <t>32 a 34</t>
        </is>
      </c>
      <c r="C159" s="15">
        <f>INDEX('Tabela de m3'!$B$3:$U$3,MATCH($B159,'Tabela de m3'!$B$4:$U$4,0))</f>
        <v/>
      </c>
      <c r="D159" s="17">
        <f>INDEX('Tabela de m3'!$B$5:$U$20,MATCH($A159,'Tabela de m3'!$A$5:$A$20,0),MATCH($B159,'Tabela de m3'!$B$4:$U$4,0))</f>
        <v/>
      </c>
      <c r="E159" s="18">
        <f>INDEX('Tabela de Peso'!$B$4:$U$19,MATCH($A159,'Tabela de Peso'!$A$4:$A$19,0),MATCH($B159,'Tabela de Peso'!$B$3:$U$3,0))</f>
        <v/>
      </c>
      <c r="F159" s="13" t="n"/>
      <c r="G159" s="19">
        <f>IF($F159="","",$D159*$F159)</f>
        <v/>
      </c>
      <c r="H159" s="18">
        <f>IF($F159="","",$E159*$F159)</f>
        <v/>
      </c>
    </row>
    <row r="160">
      <c r="A160" s="15" t="n">
        <v>5</v>
      </c>
      <c r="B160" s="16" t="inlineStr">
        <is>
          <t>34 a 36</t>
        </is>
      </c>
      <c r="C160" s="15">
        <f>INDEX('Tabela de m3'!$B$3:$U$3,MATCH($B160,'Tabela de m3'!$B$4:$U$4,0))</f>
        <v/>
      </c>
      <c r="D160" s="17">
        <f>INDEX('Tabela de m3'!$B$5:$U$20,MATCH($A160,'Tabela de m3'!$A$5:$A$20,0),MATCH($B160,'Tabela de m3'!$B$4:$U$4,0))</f>
        <v/>
      </c>
      <c r="E160" s="18">
        <f>INDEX('Tabela de Peso'!$B$4:$U$19,MATCH($A160,'Tabela de Peso'!$A$4:$A$19,0),MATCH($B160,'Tabela de Peso'!$B$3:$U$3,0))</f>
        <v/>
      </c>
      <c r="F160" s="13" t="n"/>
      <c r="G160" s="19">
        <f>IF($F160="","",$D160*$F160)</f>
        <v/>
      </c>
      <c r="H160" s="18">
        <f>IF($F160="","",$E160*$F160)</f>
        <v/>
      </c>
    </row>
    <row r="161">
      <c r="A161" s="15" t="n">
        <v>5</v>
      </c>
      <c r="B161" s="16" t="inlineStr">
        <is>
          <t>36 a 38</t>
        </is>
      </c>
      <c r="C161" s="15">
        <f>INDEX('Tabela de m3'!$B$3:$U$3,MATCH($B161,'Tabela de m3'!$B$4:$U$4,0))</f>
        <v/>
      </c>
      <c r="D161" s="17">
        <f>INDEX('Tabela de m3'!$B$5:$U$20,MATCH($A161,'Tabela de m3'!$A$5:$A$20,0),MATCH($B161,'Tabela de m3'!$B$4:$U$4,0))</f>
        <v/>
      </c>
      <c r="E161" s="18">
        <f>INDEX('Tabela de Peso'!$B$4:$U$19,MATCH($A161,'Tabela de Peso'!$A$4:$A$19,0),MATCH($B161,'Tabela de Peso'!$B$3:$U$3,0))</f>
        <v/>
      </c>
      <c r="F161" s="13" t="n"/>
      <c r="G161" s="19">
        <f>IF($F161="","",$D161*$F161)</f>
        <v/>
      </c>
      <c r="H161" s="18">
        <f>IF($F161="","",$E161*$F161)</f>
        <v/>
      </c>
    </row>
    <row r="162">
      <c r="A162" s="15" t="n">
        <v>5</v>
      </c>
      <c r="B162" s="16" t="inlineStr">
        <is>
          <t>38 a 40</t>
        </is>
      </c>
      <c r="C162" s="15">
        <f>INDEX('Tabela de m3'!$B$3:$U$3,MATCH($B162,'Tabela de m3'!$B$4:$U$4,0))</f>
        <v/>
      </c>
      <c r="D162" s="17">
        <f>INDEX('Tabela de m3'!$B$5:$U$20,MATCH($A162,'Tabela de m3'!$A$5:$A$20,0),MATCH($B162,'Tabela de m3'!$B$4:$U$4,0))</f>
        <v/>
      </c>
      <c r="E162" s="18">
        <f>INDEX('Tabela de Peso'!$B$4:$U$19,MATCH($A162,'Tabela de Peso'!$A$4:$A$19,0),MATCH($B162,'Tabela de Peso'!$B$3:$U$3,0))</f>
        <v/>
      </c>
      <c r="F162" s="13" t="n"/>
      <c r="G162" s="19">
        <f>IF($F162="","",$D162*$F162)</f>
        <v/>
      </c>
      <c r="H162" s="18">
        <f>IF($F162="","",$E162*$F162)</f>
        <v/>
      </c>
    </row>
    <row r="163">
      <c r="A163" s="15" t="n">
        <v>5</v>
      </c>
      <c r="B163" s="16" t="inlineStr">
        <is>
          <t>40 a 42</t>
        </is>
      </c>
      <c r="C163" s="15">
        <f>INDEX('Tabela de m3'!$B$3:$U$3,MATCH($B163,'Tabela de m3'!$B$4:$U$4,0))</f>
        <v/>
      </c>
      <c r="D163" s="17">
        <f>INDEX('Tabela de m3'!$B$5:$U$20,MATCH($A163,'Tabela de m3'!$A$5:$A$20,0),MATCH($B163,'Tabela de m3'!$B$4:$U$4,0))</f>
        <v/>
      </c>
      <c r="E163" s="18">
        <f>INDEX('Tabela de Peso'!$B$4:$U$19,MATCH($A163,'Tabela de Peso'!$A$4:$A$19,0),MATCH($B163,'Tabela de Peso'!$B$3:$U$3,0))</f>
        <v/>
      </c>
      <c r="F163" s="13" t="n"/>
      <c r="G163" s="19">
        <f>IF($F163="","",$D163*$F163)</f>
        <v/>
      </c>
      <c r="H163" s="18">
        <f>IF($F163="","",$E163*$F163)</f>
        <v/>
      </c>
    </row>
    <row r="164">
      <c r="A164" s="15" t="n">
        <v>5</v>
      </c>
      <c r="B164" s="16" t="inlineStr">
        <is>
          <t>42 a 44</t>
        </is>
      </c>
      <c r="C164" s="15">
        <f>INDEX('Tabela de m3'!$B$3:$U$3,MATCH($B164,'Tabela de m3'!$B$4:$U$4,0))</f>
        <v/>
      </c>
      <c r="D164" s="17">
        <f>INDEX('Tabela de m3'!$B$5:$U$20,MATCH($A164,'Tabela de m3'!$A$5:$A$20,0),MATCH($B164,'Tabela de m3'!$B$4:$U$4,0))</f>
        <v/>
      </c>
      <c r="E164" s="18">
        <f>INDEX('Tabela de Peso'!$B$4:$U$19,MATCH($A164,'Tabela de Peso'!$A$4:$A$19,0),MATCH($B164,'Tabela de Peso'!$B$3:$U$3,0))</f>
        <v/>
      </c>
      <c r="F164" s="13" t="n"/>
      <c r="G164" s="19">
        <f>IF($F164="","",$D164*$F164)</f>
        <v/>
      </c>
      <c r="H164" s="18">
        <f>IF($F164="","",$E164*$F164)</f>
        <v/>
      </c>
    </row>
    <row r="165">
      <c r="A165" s="9" t="n">
        <v>5.5</v>
      </c>
      <c r="B165" s="10" t="inlineStr">
        <is>
          <t>04 a 06</t>
        </is>
      </c>
      <c r="C165" s="9">
        <f>INDEX('Tabela de m3'!$B$3:$U$3,MATCH($B165,'Tabela de m3'!$B$4:$U$4,0))</f>
        <v/>
      </c>
      <c r="D165" s="11">
        <f>INDEX('Tabela de m3'!$B$5:$U$20,MATCH($A165,'Tabela de m3'!$A$5:$A$20,0),MATCH($B165,'Tabela de m3'!$B$4:$U$4,0))</f>
        <v/>
      </c>
      <c r="E165" s="12">
        <f>INDEX('Tabela de Peso'!$B$4:$U$19,MATCH($A165,'Tabela de Peso'!$A$4:$A$19,0),MATCH($B165,'Tabela de Peso'!$B$3:$U$3,0))</f>
        <v/>
      </c>
      <c r="F165" s="13" t="n"/>
      <c r="G165" s="14">
        <f>IF($F165="","",$D165*$F165)</f>
        <v/>
      </c>
      <c r="H165" s="12">
        <f>IF($F165="","",$E165*$F165)</f>
        <v/>
      </c>
    </row>
    <row r="166">
      <c r="A166" s="9" t="n">
        <v>5.5</v>
      </c>
      <c r="B166" s="10" t="inlineStr">
        <is>
          <t>06 a 08</t>
        </is>
      </c>
      <c r="C166" s="9">
        <f>INDEX('Tabela de m3'!$B$3:$U$3,MATCH($B166,'Tabela de m3'!$B$4:$U$4,0))</f>
        <v/>
      </c>
      <c r="D166" s="11">
        <f>INDEX('Tabela de m3'!$B$5:$U$20,MATCH($A166,'Tabela de m3'!$A$5:$A$20,0),MATCH($B166,'Tabela de m3'!$B$4:$U$4,0))</f>
        <v/>
      </c>
      <c r="E166" s="12">
        <f>INDEX('Tabela de Peso'!$B$4:$U$19,MATCH($A166,'Tabela de Peso'!$A$4:$A$19,0),MATCH($B166,'Tabela de Peso'!$B$3:$U$3,0))</f>
        <v/>
      </c>
      <c r="F166" s="13" t="n"/>
      <c r="G166" s="14">
        <f>IF($F166="","",$D166*$F166)</f>
        <v/>
      </c>
      <c r="H166" s="12">
        <f>IF($F166="","",$E166*$F166)</f>
        <v/>
      </c>
    </row>
    <row r="167">
      <c r="A167" s="9" t="n">
        <v>5.5</v>
      </c>
      <c r="B167" s="10" t="inlineStr">
        <is>
          <t>08 a 10</t>
        </is>
      </c>
      <c r="C167" s="9">
        <f>INDEX('Tabela de m3'!$B$3:$U$3,MATCH($B167,'Tabela de m3'!$B$4:$U$4,0))</f>
        <v/>
      </c>
      <c r="D167" s="11">
        <f>INDEX('Tabela de m3'!$B$5:$U$20,MATCH($A167,'Tabela de m3'!$A$5:$A$20,0),MATCH($B167,'Tabela de m3'!$B$4:$U$4,0))</f>
        <v/>
      </c>
      <c r="E167" s="12">
        <f>INDEX('Tabela de Peso'!$B$4:$U$19,MATCH($A167,'Tabela de Peso'!$A$4:$A$19,0),MATCH($B167,'Tabela de Peso'!$B$3:$U$3,0))</f>
        <v/>
      </c>
      <c r="F167" s="13" t="n"/>
      <c r="G167" s="14">
        <f>IF($F167="","",$D167*$F167)</f>
        <v/>
      </c>
      <c r="H167" s="12">
        <f>IF($F167="","",$E167*$F167)</f>
        <v/>
      </c>
    </row>
    <row r="168">
      <c r="A168" s="9" t="n">
        <v>5.5</v>
      </c>
      <c r="B168" s="10" t="inlineStr">
        <is>
          <t>10 a 12</t>
        </is>
      </c>
      <c r="C168" s="9">
        <f>INDEX('Tabela de m3'!$B$3:$U$3,MATCH($B168,'Tabela de m3'!$B$4:$U$4,0))</f>
        <v/>
      </c>
      <c r="D168" s="11">
        <f>INDEX('Tabela de m3'!$B$5:$U$20,MATCH($A168,'Tabela de m3'!$A$5:$A$20,0),MATCH($B168,'Tabela de m3'!$B$4:$U$4,0))</f>
        <v/>
      </c>
      <c r="E168" s="12">
        <f>INDEX('Tabela de Peso'!$B$4:$U$19,MATCH($A168,'Tabela de Peso'!$A$4:$A$19,0),MATCH($B168,'Tabela de Peso'!$B$3:$U$3,0))</f>
        <v/>
      </c>
      <c r="F168" s="13" t="n"/>
      <c r="G168" s="14">
        <f>IF($F168="","",$D168*$F168)</f>
        <v/>
      </c>
      <c r="H168" s="12">
        <f>IF($F168="","",$E168*$F168)</f>
        <v/>
      </c>
    </row>
    <row r="169">
      <c r="A169" s="9" t="n">
        <v>5.5</v>
      </c>
      <c r="B169" s="10" t="inlineStr">
        <is>
          <t>12 a 14</t>
        </is>
      </c>
      <c r="C169" s="9">
        <f>INDEX('Tabela de m3'!$B$3:$U$3,MATCH($B169,'Tabela de m3'!$B$4:$U$4,0))</f>
        <v/>
      </c>
      <c r="D169" s="11">
        <f>INDEX('Tabela de m3'!$B$5:$U$20,MATCH($A169,'Tabela de m3'!$A$5:$A$20,0),MATCH($B169,'Tabela de m3'!$B$4:$U$4,0))</f>
        <v/>
      </c>
      <c r="E169" s="12">
        <f>INDEX('Tabela de Peso'!$B$4:$U$19,MATCH($A169,'Tabela de Peso'!$A$4:$A$19,0),MATCH($B169,'Tabela de Peso'!$B$3:$U$3,0))</f>
        <v/>
      </c>
      <c r="F169" s="13" t="n"/>
      <c r="G169" s="14">
        <f>IF($F169="","",$D169*$F169)</f>
        <v/>
      </c>
      <c r="H169" s="12">
        <f>IF($F169="","",$E169*$F169)</f>
        <v/>
      </c>
    </row>
    <row r="170">
      <c r="A170" s="9" t="n">
        <v>5.5</v>
      </c>
      <c r="B170" s="10" t="inlineStr">
        <is>
          <t>14 a 16</t>
        </is>
      </c>
      <c r="C170" s="9">
        <f>INDEX('Tabela de m3'!$B$3:$U$3,MATCH($B170,'Tabela de m3'!$B$4:$U$4,0))</f>
        <v/>
      </c>
      <c r="D170" s="11">
        <f>INDEX('Tabela de m3'!$B$5:$U$20,MATCH($A170,'Tabela de m3'!$A$5:$A$20,0),MATCH($B170,'Tabela de m3'!$B$4:$U$4,0))</f>
        <v/>
      </c>
      <c r="E170" s="12">
        <f>INDEX('Tabela de Peso'!$B$4:$U$19,MATCH($A170,'Tabela de Peso'!$A$4:$A$19,0),MATCH($B170,'Tabela de Peso'!$B$3:$U$3,0))</f>
        <v/>
      </c>
      <c r="F170" s="13" t="n"/>
      <c r="G170" s="14">
        <f>IF($F170="","",$D170*$F170)</f>
        <v/>
      </c>
      <c r="H170" s="12">
        <f>IF($F170="","",$E170*$F170)</f>
        <v/>
      </c>
    </row>
    <row r="171">
      <c r="A171" s="9" t="n">
        <v>5.5</v>
      </c>
      <c r="B171" s="10" t="inlineStr">
        <is>
          <t>16 a 18</t>
        </is>
      </c>
      <c r="C171" s="9">
        <f>INDEX('Tabela de m3'!$B$3:$U$3,MATCH($B171,'Tabela de m3'!$B$4:$U$4,0))</f>
        <v/>
      </c>
      <c r="D171" s="11">
        <f>INDEX('Tabela de m3'!$B$5:$U$20,MATCH($A171,'Tabela de m3'!$A$5:$A$20,0),MATCH($B171,'Tabela de m3'!$B$4:$U$4,0))</f>
        <v/>
      </c>
      <c r="E171" s="12">
        <f>INDEX('Tabela de Peso'!$B$4:$U$19,MATCH($A171,'Tabela de Peso'!$A$4:$A$19,0),MATCH($B171,'Tabela de Peso'!$B$3:$U$3,0))</f>
        <v/>
      </c>
      <c r="F171" s="13" t="n"/>
      <c r="G171" s="14">
        <f>IF($F171="","",$D171*$F171)</f>
        <v/>
      </c>
      <c r="H171" s="12">
        <f>IF($F171="","",$E171*$F171)</f>
        <v/>
      </c>
    </row>
    <row r="172">
      <c r="A172" s="9" t="n">
        <v>5.5</v>
      </c>
      <c r="B172" s="10" t="inlineStr">
        <is>
          <t>18 a 20</t>
        </is>
      </c>
      <c r="C172" s="9">
        <f>INDEX('Tabela de m3'!$B$3:$U$3,MATCH($B172,'Tabela de m3'!$B$4:$U$4,0))</f>
        <v/>
      </c>
      <c r="D172" s="11">
        <f>INDEX('Tabela de m3'!$B$5:$U$20,MATCH($A172,'Tabela de m3'!$A$5:$A$20,0),MATCH($B172,'Tabela de m3'!$B$4:$U$4,0))</f>
        <v/>
      </c>
      <c r="E172" s="12">
        <f>INDEX('Tabela de Peso'!$B$4:$U$19,MATCH($A172,'Tabela de Peso'!$A$4:$A$19,0),MATCH($B172,'Tabela de Peso'!$B$3:$U$3,0))</f>
        <v/>
      </c>
      <c r="F172" s="13" t="n"/>
      <c r="G172" s="14">
        <f>IF($F172="","",$D172*$F172)</f>
        <v/>
      </c>
      <c r="H172" s="12">
        <f>IF($F172="","",$E172*$F172)</f>
        <v/>
      </c>
    </row>
    <row r="173">
      <c r="A173" s="9" t="n">
        <v>5.5</v>
      </c>
      <c r="B173" s="10" t="inlineStr">
        <is>
          <t>20 a 22</t>
        </is>
      </c>
      <c r="C173" s="9">
        <f>INDEX('Tabela de m3'!$B$3:$U$3,MATCH($B173,'Tabela de m3'!$B$4:$U$4,0))</f>
        <v/>
      </c>
      <c r="D173" s="11">
        <f>INDEX('Tabela de m3'!$B$5:$U$20,MATCH($A173,'Tabela de m3'!$A$5:$A$20,0),MATCH($B173,'Tabela de m3'!$B$4:$U$4,0))</f>
        <v/>
      </c>
      <c r="E173" s="12">
        <f>INDEX('Tabela de Peso'!$B$4:$U$19,MATCH($A173,'Tabela de Peso'!$A$4:$A$19,0),MATCH($B173,'Tabela de Peso'!$B$3:$U$3,0))</f>
        <v/>
      </c>
      <c r="F173" s="13" t="n"/>
      <c r="G173" s="14">
        <f>IF($F173="","",$D173*$F173)</f>
        <v/>
      </c>
      <c r="H173" s="12">
        <f>IF($F173="","",$E173*$F173)</f>
        <v/>
      </c>
    </row>
    <row r="174">
      <c r="A174" s="9" t="n">
        <v>5.5</v>
      </c>
      <c r="B174" s="10" t="inlineStr">
        <is>
          <t>22 a 24</t>
        </is>
      </c>
      <c r="C174" s="9">
        <f>INDEX('Tabela de m3'!$B$3:$U$3,MATCH($B174,'Tabela de m3'!$B$4:$U$4,0))</f>
        <v/>
      </c>
      <c r="D174" s="11">
        <f>INDEX('Tabela de m3'!$B$5:$U$20,MATCH($A174,'Tabela de m3'!$A$5:$A$20,0),MATCH($B174,'Tabela de m3'!$B$4:$U$4,0))</f>
        <v/>
      </c>
      <c r="E174" s="12">
        <f>INDEX('Tabela de Peso'!$B$4:$U$19,MATCH($A174,'Tabela de Peso'!$A$4:$A$19,0),MATCH($B174,'Tabela de Peso'!$B$3:$U$3,0))</f>
        <v/>
      </c>
      <c r="F174" s="13" t="n"/>
      <c r="G174" s="14">
        <f>IF($F174="","",$D174*$F174)</f>
        <v/>
      </c>
      <c r="H174" s="12">
        <f>IF($F174="","",$E174*$F174)</f>
        <v/>
      </c>
    </row>
    <row r="175">
      <c r="A175" s="9" t="n">
        <v>5.5</v>
      </c>
      <c r="B175" s="10" t="inlineStr">
        <is>
          <t>24 a 26</t>
        </is>
      </c>
      <c r="C175" s="9">
        <f>INDEX('Tabela de m3'!$B$3:$U$3,MATCH($B175,'Tabela de m3'!$B$4:$U$4,0))</f>
        <v/>
      </c>
      <c r="D175" s="11">
        <f>INDEX('Tabela de m3'!$B$5:$U$20,MATCH($A175,'Tabela de m3'!$A$5:$A$20,0),MATCH($B175,'Tabela de m3'!$B$4:$U$4,0))</f>
        <v/>
      </c>
      <c r="E175" s="12">
        <f>INDEX('Tabela de Peso'!$B$4:$U$19,MATCH($A175,'Tabela de Peso'!$A$4:$A$19,0),MATCH($B175,'Tabela de Peso'!$B$3:$U$3,0))</f>
        <v/>
      </c>
      <c r="F175" s="13" t="n"/>
      <c r="G175" s="14">
        <f>IF($F175="","",$D175*$F175)</f>
        <v/>
      </c>
      <c r="H175" s="12">
        <f>IF($F175="","",$E175*$F175)</f>
        <v/>
      </c>
    </row>
    <row r="176">
      <c r="A176" s="9" t="n">
        <v>5.5</v>
      </c>
      <c r="B176" s="10" t="inlineStr">
        <is>
          <t>26 a 28</t>
        </is>
      </c>
      <c r="C176" s="9">
        <f>INDEX('Tabela de m3'!$B$3:$U$3,MATCH($B176,'Tabela de m3'!$B$4:$U$4,0))</f>
        <v/>
      </c>
      <c r="D176" s="11">
        <f>INDEX('Tabela de m3'!$B$5:$U$20,MATCH($A176,'Tabela de m3'!$A$5:$A$20,0),MATCH($B176,'Tabela de m3'!$B$4:$U$4,0))</f>
        <v/>
      </c>
      <c r="E176" s="12">
        <f>INDEX('Tabela de Peso'!$B$4:$U$19,MATCH($A176,'Tabela de Peso'!$A$4:$A$19,0),MATCH($B176,'Tabela de Peso'!$B$3:$U$3,0))</f>
        <v/>
      </c>
      <c r="F176" s="13" t="n"/>
      <c r="G176" s="14">
        <f>IF($F176="","",$D176*$F176)</f>
        <v/>
      </c>
      <c r="H176" s="12">
        <f>IF($F176="","",$E176*$F176)</f>
        <v/>
      </c>
    </row>
    <row r="177">
      <c r="A177" s="9" t="n">
        <v>5.5</v>
      </c>
      <c r="B177" s="10" t="inlineStr">
        <is>
          <t>28 a 30</t>
        </is>
      </c>
      <c r="C177" s="9">
        <f>INDEX('Tabela de m3'!$B$3:$U$3,MATCH($B177,'Tabela de m3'!$B$4:$U$4,0))</f>
        <v/>
      </c>
      <c r="D177" s="11">
        <f>INDEX('Tabela de m3'!$B$5:$U$20,MATCH($A177,'Tabela de m3'!$A$5:$A$20,0),MATCH($B177,'Tabela de m3'!$B$4:$U$4,0))</f>
        <v/>
      </c>
      <c r="E177" s="12">
        <f>INDEX('Tabela de Peso'!$B$4:$U$19,MATCH($A177,'Tabela de Peso'!$A$4:$A$19,0),MATCH($B177,'Tabela de Peso'!$B$3:$U$3,0))</f>
        <v/>
      </c>
      <c r="F177" s="13" t="n"/>
      <c r="G177" s="14">
        <f>IF($F177="","",$D177*$F177)</f>
        <v/>
      </c>
      <c r="H177" s="12">
        <f>IF($F177="","",$E177*$F177)</f>
        <v/>
      </c>
    </row>
    <row r="178">
      <c r="A178" s="9" t="n">
        <v>5.5</v>
      </c>
      <c r="B178" s="10" t="inlineStr">
        <is>
          <t>30 a 32</t>
        </is>
      </c>
      <c r="C178" s="9">
        <f>INDEX('Tabela de m3'!$B$3:$U$3,MATCH($B178,'Tabela de m3'!$B$4:$U$4,0))</f>
        <v/>
      </c>
      <c r="D178" s="11">
        <f>INDEX('Tabela de m3'!$B$5:$U$20,MATCH($A178,'Tabela de m3'!$A$5:$A$20,0),MATCH($B178,'Tabela de m3'!$B$4:$U$4,0))</f>
        <v/>
      </c>
      <c r="E178" s="12">
        <f>INDEX('Tabela de Peso'!$B$4:$U$19,MATCH($A178,'Tabela de Peso'!$A$4:$A$19,0),MATCH($B178,'Tabela de Peso'!$B$3:$U$3,0))</f>
        <v/>
      </c>
      <c r="F178" s="13" t="n"/>
      <c r="G178" s="14">
        <f>IF($F178="","",$D178*$F178)</f>
        <v/>
      </c>
      <c r="H178" s="12">
        <f>IF($F178="","",$E178*$F178)</f>
        <v/>
      </c>
    </row>
    <row r="179">
      <c r="A179" s="9" t="n">
        <v>5.5</v>
      </c>
      <c r="B179" s="10" t="inlineStr">
        <is>
          <t>32 a 34</t>
        </is>
      </c>
      <c r="C179" s="9">
        <f>INDEX('Tabela de m3'!$B$3:$U$3,MATCH($B179,'Tabela de m3'!$B$4:$U$4,0))</f>
        <v/>
      </c>
      <c r="D179" s="11">
        <f>INDEX('Tabela de m3'!$B$5:$U$20,MATCH($A179,'Tabela de m3'!$A$5:$A$20,0),MATCH($B179,'Tabela de m3'!$B$4:$U$4,0))</f>
        <v/>
      </c>
      <c r="E179" s="12">
        <f>INDEX('Tabela de Peso'!$B$4:$U$19,MATCH($A179,'Tabela de Peso'!$A$4:$A$19,0),MATCH($B179,'Tabela de Peso'!$B$3:$U$3,0))</f>
        <v/>
      </c>
      <c r="F179" s="13" t="n"/>
      <c r="G179" s="14">
        <f>IF($F179="","",$D179*$F179)</f>
        <v/>
      </c>
      <c r="H179" s="12">
        <f>IF($F179="","",$E179*$F179)</f>
        <v/>
      </c>
    </row>
    <row r="180">
      <c r="A180" s="9" t="n">
        <v>5.5</v>
      </c>
      <c r="B180" s="10" t="inlineStr">
        <is>
          <t>34 a 36</t>
        </is>
      </c>
      <c r="C180" s="9">
        <f>INDEX('Tabela de m3'!$B$3:$U$3,MATCH($B180,'Tabela de m3'!$B$4:$U$4,0))</f>
        <v/>
      </c>
      <c r="D180" s="11">
        <f>INDEX('Tabela de m3'!$B$5:$U$20,MATCH($A180,'Tabela de m3'!$A$5:$A$20,0),MATCH($B180,'Tabela de m3'!$B$4:$U$4,0))</f>
        <v/>
      </c>
      <c r="E180" s="12">
        <f>INDEX('Tabela de Peso'!$B$4:$U$19,MATCH($A180,'Tabela de Peso'!$A$4:$A$19,0),MATCH($B180,'Tabela de Peso'!$B$3:$U$3,0))</f>
        <v/>
      </c>
      <c r="F180" s="13" t="n"/>
      <c r="G180" s="14">
        <f>IF($F180="","",$D180*$F180)</f>
        <v/>
      </c>
      <c r="H180" s="12">
        <f>IF($F180="","",$E180*$F180)</f>
        <v/>
      </c>
    </row>
    <row r="181">
      <c r="A181" s="9" t="n">
        <v>5.5</v>
      </c>
      <c r="B181" s="10" t="inlineStr">
        <is>
          <t>36 a 38</t>
        </is>
      </c>
      <c r="C181" s="9">
        <f>INDEX('Tabela de m3'!$B$3:$U$3,MATCH($B181,'Tabela de m3'!$B$4:$U$4,0))</f>
        <v/>
      </c>
      <c r="D181" s="11">
        <f>INDEX('Tabela de m3'!$B$5:$U$20,MATCH($A181,'Tabela de m3'!$A$5:$A$20,0),MATCH($B181,'Tabela de m3'!$B$4:$U$4,0))</f>
        <v/>
      </c>
      <c r="E181" s="12">
        <f>INDEX('Tabela de Peso'!$B$4:$U$19,MATCH($A181,'Tabela de Peso'!$A$4:$A$19,0),MATCH($B181,'Tabela de Peso'!$B$3:$U$3,0))</f>
        <v/>
      </c>
      <c r="F181" s="13" t="n"/>
      <c r="G181" s="14">
        <f>IF($F181="","",$D181*$F181)</f>
        <v/>
      </c>
      <c r="H181" s="12">
        <f>IF($F181="","",$E181*$F181)</f>
        <v/>
      </c>
    </row>
    <row r="182">
      <c r="A182" s="9" t="n">
        <v>5.5</v>
      </c>
      <c r="B182" s="10" t="inlineStr">
        <is>
          <t>38 a 40</t>
        </is>
      </c>
      <c r="C182" s="9">
        <f>INDEX('Tabela de m3'!$B$3:$U$3,MATCH($B182,'Tabela de m3'!$B$4:$U$4,0))</f>
        <v/>
      </c>
      <c r="D182" s="11">
        <f>INDEX('Tabela de m3'!$B$5:$U$20,MATCH($A182,'Tabela de m3'!$A$5:$A$20,0),MATCH($B182,'Tabela de m3'!$B$4:$U$4,0))</f>
        <v/>
      </c>
      <c r="E182" s="12">
        <f>INDEX('Tabela de Peso'!$B$4:$U$19,MATCH($A182,'Tabela de Peso'!$A$4:$A$19,0),MATCH($B182,'Tabela de Peso'!$B$3:$U$3,0))</f>
        <v/>
      </c>
      <c r="F182" s="13" t="n"/>
      <c r="G182" s="14">
        <f>IF($F182="","",$D182*$F182)</f>
        <v/>
      </c>
      <c r="H182" s="12">
        <f>IF($F182="","",$E182*$F182)</f>
        <v/>
      </c>
    </row>
    <row r="183">
      <c r="A183" s="9" t="n">
        <v>5.5</v>
      </c>
      <c r="B183" s="10" t="inlineStr">
        <is>
          <t>40 a 42</t>
        </is>
      </c>
      <c r="C183" s="9">
        <f>INDEX('Tabela de m3'!$B$3:$U$3,MATCH($B183,'Tabela de m3'!$B$4:$U$4,0))</f>
        <v/>
      </c>
      <c r="D183" s="11">
        <f>INDEX('Tabela de m3'!$B$5:$U$20,MATCH($A183,'Tabela de m3'!$A$5:$A$20,0),MATCH($B183,'Tabela de m3'!$B$4:$U$4,0))</f>
        <v/>
      </c>
      <c r="E183" s="12">
        <f>INDEX('Tabela de Peso'!$B$4:$U$19,MATCH($A183,'Tabela de Peso'!$A$4:$A$19,0),MATCH($B183,'Tabela de Peso'!$B$3:$U$3,0))</f>
        <v/>
      </c>
      <c r="F183" s="13" t="n"/>
      <c r="G183" s="14">
        <f>IF($F183="","",$D183*$F183)</f>
        <v/>
      </c>
      <c r="H183" s="12">
        <f>IF($F183="","",$E183*$F183)</f>
        <v/>
      </c>
    </row>
    <row r="184">
      <c r="A184" s="9" t="n">
        <v>5.5</v>
      </c>
      <c r="B184" s="10" t="inlineStr">
        <is>
          <t>42 a 44</t>
        </is>
      </c>
      <c r="C184" s="9">
        <f>INDEX('Tabela de m3'!$B$3:$U$3,MATCH($B184,'Tabela de m3'!$B$4:$U$4,0))</f>
        <v/>
      </c>
      <c r="D184" s="11">
        <f>INDEX('Tabela de m3'!$B$5:$U$20,MATCH($A184,'Tabela de m3'!$A$5:$A$20,0),MATCH($B184,'Tabela de m3'!$B$4:$U$4,0))</f>
        <v/>
      </c>
      <c r="E184" s="12">
        <f>INDEX('Tabela de Peso'!$B$4:$U$19,MATCH($A184,'Tabela de Peso'!$A$4:$A$19,0),MATCH($B184,'Tabela de Peso'!$B$3:$U$3,0))</f>
        <v/>
      </c>
      <c r="F184" s="13" t="n"/>
      <c r="G184" s="14">
        <f>IF($F184="","",$D184*$F184)</f>
        <v/>
      </c>
      <c r="H184" s="12">
        <f>IF($F184="","",$E184*$F184)</f>
        <v/>
      </c>
    </row>
    <row r="185">
      <c r="A185" s="15" t="n">
        <v>6</v>
      </c>
      <c r="B185" s="16" t="inlineStr">
        <is>
          <t>04 a 06</t>
        </is>
      </c>
      <c r="C185" s="15">
        <f>INDEX('Tabela de m3'!$B$3:$U$3,MATCH($B185,'Tabela de m3'!$B$4:$U$4,0))</f>
        <v/>
      </c>
      <c r="D185" s="17">
        <f>INDEX('Tabela de m3'!$B$5:$U$20,MATCH($A185,'Tabela de m3'!$A$5:$A$20,0),MATCH($B185,'Tabela de m3'!$B$4:$U$4,0))</f>
        <v/>
      </c>
      <c r="E185" s="18">
        <f>INDEX('Tabela de Peso'!$B$4:$U$19,MATCH($A185,'Tabela de Peso'!$A$4:$A$19,0),MATCH($B185,'Tabela de Peso'!$B$3:$U$3,0))</f>
        <v/>
      </c>
      <c r="F185" s="13" t="n"/>
      <c r="G185" s="19">
        <f>IF($F185="","",$D185*$F185)</f>
        <v/>
      </c>
      <c r="H185" s="18">
        <f>IF($F185="","",$E185*$F185)</f>
        <v/>
      </c>
    </row>
    <row r="186">
      <c r="A186" s="15" t="n">
        <v>6</v>
      </c>
      <c r="B186" s="16" t="inlineStr">
        <is>
          <t>06 a 08</t>
        </is>
      </c>
      <c r="C186" s="15">
        <f>INDEX('Tabela de m3'!$B$3:$U$3,MATCH($B186,'Tabela de m3'!$B$4:$U$4,0))</f>
        <v/>
      </c>
      <c r="D186" s="17">
        <f>INDEX('Tabela de m3'!$B$5:$U$20,MATCH($A186,'Tabela de m3'!$A$5:$A$20,0),MATCH($B186,'Tabela de m3'!$B$4:$U$4,0))</f>
        <v/>
      </c>
      <c r="E186" s="18">
        <f>INDEX('Tabela de Peso'!$B$4:$U$19,MATCH($A186,'Tabela de Peso'!$A$4:$A$19,0),MATCH($B186,'Tabela de Peso'!$B$3:$U$3,0))</f>
        <v/>
      </c>
      <c r="F186" s="13" t="n"/>
      <c r="G186" s="19">
        <f>IF($F186="","",$D186*$F186)</f>
        <v/>
      </c>
      <c r="H186" s="18">
        <f>IF($F186="","",$E186*$F186)</f>
        <v/>
      </c>
    </row>
    <row r="187">
      <c r="A187" s="15" t="n">
        <v>6</v>
      </c>
      <c r="B187" s="16" t="inlineStr">
        <is>
          <t>08 a 10</t>
        </is>
      </c>
      <c r="C187" s="15">
        <f>INDEX('Tabela de m3'!$B$3:$U$3,MATCH($B187,'Tabela de m3'!$B$4:$U$4,0))</f>
        <v/>
      </c>
      <c r="D187" s="17">
        <f>INDEX('Tabela de m3'!$B$5:$U$20,MATCH($A187,'Tabela de m3'!$A$5:$A$20,0),MATCH($B187,'Tabela de m3'!$B$4:$U$4,0))</f>
        <v/>
      </c>
      <c r="E187" s="18">
        <f>INDEX('Tabela de Peso'!$B$4:$U$19,MATCH($A187,'Tabela de Peso'!$A$4:$A$19,0),MATCH($B187,'Tabela de Peso'!$B$3:$U$3,0))</f>
        <v/>
      </c>
      <c r="F187" s="13" t="n"/>
      <c r="G187" s="19">
        <f>IF($F187="","",$D187*$F187)</f>
        <v/>
      </c>
      <c r="H187" s="18">
        <f>IF($F187="","",$E187*$F187)</f>
        <v/>
      </c>
    </row>
    <row r="188">
      <c r="A188" s="15" t="n">
        <v>6</v>
      </c>
      <c r="B188" s="16" t="inlineStr">
        <is>
          <t>10 a 12</t>
        </is>
      </c>
      <c r="C188" s="15">
        <f>INDEX('Tabela de m3'!$B$3:$U$3,MATCH($B188,'Tabela de m3'!$B$4:$U$4,0))</f>
        <v/>
      </c>
      <c r="D188" s="17">
        <f>INDEX('Tabela de m3'!$B$5:$U$20,MATCH($A188,'Tabela de m3'!$A$5:$A$20,0),MATCH($B188,'Tabela de m3'!$B$4:$U$4,0))</f>
        <v/>
      </c>
      <c r="E188" s="18">
        <f>INDEX('Tabela de Peso'!$B$4:$U$19,MATCH($A188,'Tabela de Peso'!$A$4:$A$19,0),MATCH($B188,'Tabela de Peso'!$B$3:$U$3,0))</f>
        <v/>
      </c>
      <c r="F188" s="13" t="n"/>
      <c r="G188" s="19">
        <f>IF($F188="","",$D188*$F188)</f>
        <v/>
      </c>
      <c r="H188" s="18">
        <f>IF($F188="","",$E188*$F188)</f>
        <v/>
      </c>
    </row>
    <row r="189">
      <c r="A189" s="15" t="n">
        <v>6</v>
      </c>
      <c r="B189" s="16" t="inlineStr">
        <is>
          <t>12 a 14</t>
        </is>
      </c>
      <c r="C189" s="15">
        <f>INDEX('Tabela de m3'!$B$3:$U$3,MATCH($B189,'Tabela de m3'!$B$4:$U$4,0))</f>
        <v/>
      </c>
      <c r="D189" s="17">
        <f>INDEX('Tabela de m3'!$B$5:$U$20,MATCH($A189,'Tabela de m3'!$A$5:$A$20,0),MATCH($B189,'Tabela de m3'!$B$4:$U$4,0))</f>
        <v/>
      </c>
      <c r="E189" s="18">
        <f>INDEX('Tabela de Peso'!$B$4:$U$19,MATCH($A189,'Tabela de Peso'!$A$4:$A$19,0),MATCH($B189,'Tabela de Peso'!$B$3:$U$3,0))</f>
        <v/>
      </c>
      <c r="F189" s="13" t="n"/>
      <c r="G189" s="19">
        <f>IF($F189="","",$D189*$F189)</f>
        <v/>
      </c>
      <c r="H189" s="18">
        <f>IF($F189="","",$E189*$F189)</f>
        <v/>
      </c>
    </row>
    <row r="190">
      <c r="A190" s="15" t="n">
        <v>6</v>
      </c>
      <c r="B190" s="16" t="inlineStr">
        <is>
          <t>14 a 16</t>
        </is>
      </c>
      <c r="C190" s="15">
        <f>INDEX('Tabela de m3'!$B$3:$U$3,MATCH($B190,'Tabela de m3'!$B$4:$U$4,0))</f>
        <v/>
      </c>
      <c r="D190" s="17">
        <f>INDEX('Tabela de m3'!$B$5:$U$20,MATCH($A190,'Tabela de m3'!$A$5:$A$20,0),MATCH($B190,'Tabela de m3'!$B$4:$U$4,0))</f>
        <v/>
      </c>
      <c r="E190" s="18">
        <f>INDEX('Tabela de Peso'!$B$4:$U$19,MATCH($A190,'Tabela de Peso'!$A$4:$A$19,0),MATCH($B190,'Tabela de Peso'!$B$3:$U$3,0))</f>
        <v/>
      </c>
      <c r="F190" s="13" t="n"/>
      <c r="G190" s="19">
        <f>IF($F190="","",$D190*$F190)</f>
        <v/>
      </c>
      <c r="H190" s="18">
        <f>IF($F190="","",$E190*$F190)</f>
        <v/>
      </c>
    </row>
    <row r="191">
      <c r="A191" s="15" t="n">
        <v>6</v>
      </c>
      <c r="B191" s="16" t="inlineStr">
        <is>
          <t>16 a 18</t>
        </is>
      </c>
      <c r="C191" s="15">
        <f>INDEX('Tabela de m3'!$B$3:$U$3,MATCH($B191,'Tabela de m3'!$B$4:$U$4,0))</f>
        <v/>
      </c>
      <c r="D191" s="17">
        <f>INDEX('Tabela de m3'!$B$5:$U$20,MATCH($A191,'Tabela de m3'!$A$5:$A$20,0),MATCH($B191,'Tabela de m3'!$B$4:$U$4,0))</f>
        <v/>
      </c>
      <c r="E191" s="18">
        <f>INDEX('Tabela de Peso'!$B$4:$U$19,MATCH($A191,'Tabela de Peso'!$A$4:$A$19,0),MATCH($B191,'Tabela de Peso'!$B$3:$U$3,0))</f>
        <v/>
      </c>
      <c r="F191" s="13" t="n"/>
      <c r="G191" s="19">
        <f>IF($F191="","",$D191*$F191)</f>
        <v/>
      </c>
      <c r="H191" s="18">
        <f>IF($F191="","",$E191*$F191)</f>
        <v/>
      </c>
    </row>
    <row r="192">
      <c r="A192" s="15" t="n">
        <v>6</v>
      </c>
      <c r="B192" s="16" t="inlineStr">
        <is>
          <t>18 a 20</t>
        </is>
      </c>
      <c r="C192" s="15">
        <f>INDEX('Tabela de m3'!$B$3:$U$3,MATCH($B192,'Tabela de m3'!$B$4:$U$4,0))</f>
        <v/>
      </c>
      <c r="D192" s="17">
        <f>INDEX('Tabela de m3'!$B$5:$U$20,MATCH($A192,'Tabela de m3'!$A$5:$A$20,0),MATCH($B192,'Tabela de m3'!$B$4:$U$4,0))</f>
        <v/>
      </c>
      <c r="E192" s="18">
        <f>INDEX('Tabela de Peso'!$B$4:$U$19,MATCH($A192,'Tabela de Peso'!$A$4:$A$19,0),MATCH($B192,'Tabela de Peso'!$B$3:$U$3,0))</f>
        <v/>
      </c>
      <c r="F192" s="13" t="n"/>
      <c r="G192" s="19">
        <f>IF($F192="","",$D192*$F192)</f>
        <v/>
      </c>
      <c r="H192" s="18">
        <f>IF($F192="","",$E192*$F192)</f>
        <v/>
      </c>
    </row>
    <row r="193">
      <c r="A193" s="15" t="n">
        <v>6</v>
      </c>
      <c r="B193" s="16" t="inlineStr">
        <is>
          <t>20 a 22</t>
        </is>
      </c>
      <c r="C193" s="15">
        <f>INDEX('Tabela de m3'!$B$3:$U$3,MATCH($B193,'Tabela de m3'!$B$4:$U$4,0))</f>
        <v/>
      </c>
      <c r="D193" s="17">
        <f>INDEX('Tabela de m3'!$B$5:$U$20,MATCH($A193,'Tabela de m3'!$A$5:$A$20,0),MATCH($B193,'Tabela de m3'!$B$4:$U$4,0))</f>
        <v/>
      </c>
      <c r="E193" s="18">
        <f>INDEX('Tabela de Peso'!$B$4:$U$19,MATCH($A193,'Tabela de Peso'!$A$4:$A$19,0),MATCH($B193,'Tabela de Peso'!$B$3:$U$3,0))</f>
        <v/>
      </c>
      <c r="F193" s="13" t="n">
        <v>40</v>
      </c>
      <c r="G193" s="19">
        <f>IF($F193="","",$D193*$F193)</f>
        <v/>
      </c>
      <c r="H193" s="18">
        <f>IF($F193="","",$E193*$F193)</f>
        <v/>
      </c>
    </row>
    <row r="194">
      <c r="A194" s="15" t="n">
        <v>6</v>
      </c>
      <c r="B194" s="16" t="inlineStr">
        <is>
          <t>22 a 24</t>
        </is>
      </c>
      <c r="C194" s="15">
        <f>INDEX('Tabela de m3'!$B$3:$U$3,MATCH($B194,'Tabela de m3'!$B$4:$U$4,0))</f>
        <v/>
      </c>
      <c r="D194" s="17">
        <f>INDEX('Tabela de m3'!$B$5:$U$20,MATCH($A194,'Tabela de m3'!$A$5:$A$20,0),MATCH($B194,'Tabela de m3'!$B$4:$U$4,0))</f>
        <v/>
      </c>
      <c r="E194" s="18">
        <f>INDEX('Tabela de Peso'!$B$4:$U$19,MATCH($A194,'Tabela de Peso'!$A$4:$A$19,0),MATCH($B194,'Tabela de Peso'!$B$3:$U$3,0))</f>
        <v/>
      </c>
      <c r="F194" s="13" t="n"/>
      <c r="G194" s="19">
        <f>IF($F194="","",$D194*$F194)</f>
        <v/>
      </c>
      <c r="H194" s="18">
        <f>IF($F194="","",$E194*$F194)</f>
        <v/>
      </c>
    </row>
    <row r="195">
      <c r="A195" s="15" t="n">
        <v>6</v>
      </c>
      <c r="B195" s="16" t="inlineStr">
        <is>
          <t>24 a 26</t>
        </is>
      </c>
      <c r="C195" s="15">
        <f>INDEX('Tabela de m3'!$B$3:$U$3,MATCH($B195,'Tabela de m3'!$B$4:$U$4,0))</f>
        <v/>
      </c>
      <c r="D195" s="17">
        <f>INDEX('Tabela de m3'!$B$5:$U$20,MATCH($A195,'Tabela de m3'!$A$5:$A$20,0),MATCH($B195,'Tabela de m3'!$B$4:$U$4,0))</f>
        <v/>
      </c>
      <c r="E195" s="18">
        <f>INDEX('Tabela de Peso'!$B$4:$U$19,MATCH($A195,'Tabela de Peso'!$A$4:$A$19,0),MATCH($B195,'Tabela de Peso'!$B$3:$U$3,0))</f>
        <v/>
      </c>
      <c r="F195" s="13" t="n"/>
      <c r="G195" s="19">
        <f>IF($F195="","",$D195*$F195)</f>
        <v/>
      </c>
      <c r="H195" s="18">
        <f>IF($F195="","",$E195*$F195)</f>
        <v/>
      </c>
    </row>
    <row r="196">
      <c r="A196" s="15" t="n">
        <v>6</v>
      </c>
      <c r="B196" s="16" t="inlineStr">
        <is>
          <t>26 a 28</t>
        </is>
      </c>
      <c r="C196" s="15">
        <f>INDEX('Tabela de m3'!$B$3:$U$3,MATCH($B196,'Tabela de m3'!$B$4:$U$4,0))</f>
        <v/>
      </c>
      <c r="D196" s="17">
        <f>INDEX('Tabela de m3'!$B$5:$U$20,MATCH($A196,'Tabela de m3'!$A$5:$A$20,0),MATCH($B196,'Tabela de m3'!$B$4:$U$4,0))</f>
        <v/>
      </c>
      <c r="E196" s="18">
        <f>INDEX('Tabela de Peso'!$B$4:$U$19,MATCH($A196,'Tabela de Peso'!$A$4:$A$19,0),MATCH($B196,'Tabela de Peso'!$B$3:$U$3,0))</f>
        <v/>
      </c>
      <c r="F196" s="13" t="n"/>
      <c r="G196" s="19">
        <f>IF($F196="","",$D196*$F196)</f>
        <v/>
      </c>
      <c r="H196" s="18">
        <f>IF($F196="","",$E196*$F196)</f>
        <v/>
      </c>
    </row>
    <row r="197">
      <c r="A197" s="15" t="n">
        <v>6</v>
      </c>
      <c r="B197" s="16" t="inlineStr">
        <is>
          <t>28 a 30</t>
        </is>
      </c>
      <c r="C197" s="15">
        <f>INDEX('Tabela de m3'!$B$3:$U$3,MATCH($B197,'Tabela de m3'!$B$4:$U$4,0))</f>
        <v/>
      </c>
      <c r="D197" s="17">
        <f>INDEX('Tabela de m3'!$B$5:$U$20,MATCH($A197,'Tabela de m3'!$A$5:$A$20,0),MATCH($B197,'Tabela de m3'!$B$4:$U$4,0))</f>
        <v/>
      </c>
      <c r="E197" s="18">
        <f>INDEX('Tabela de Peso'!$B$4:$U$19,MATCH($A197,'Tabela de Peso'!$A$4:$A$19,0),MATCH($B197,'Tabela de Peso'!$B$3:$U$3,0))</f>
        <v/>
      </c>
      <c r="F197" s="13" t="n"/>
      <c r="G197" s="19">
        <f>IF($F197="","",$D197*$F197)</f>
        <v/>
      </c>
      <c r="H197" s="18">
        <f>IF($F197="","",$E197*$F197)</f>
        <v/>
      </c>
    </row>
    <row r="198">
      <c r="A198" s="15" t="n">
        <v>6</v>
      </c>
      <c r="B198" s="16" t="inlineStr">
        <is>
          <t>30 a 32</t>
        </is>
      </c>
      <c r="C198" s="15">
        <f>INDEX('Tabela de m3'!$B$3:$U$3,MATCH($B198,'Tabela de m3'!$B$4:$U$4,0))</f>
        <v/>
      </c>
      <c r="D198" s="17">
        <f>INDEX('Tabela de m3'!$B$5:$U$20,MATCH($A198,'Tabela de m3'!$A$5:$A$20,0),MATCH($B198,'Tabela de m3'!$B$4:$U$4,0))</f>
        <v/>
      </c>
      <c r="E198" s="18">
        <f>INDEX('Tabela de Peso'!$B$4:$U$19,MATCH($A198,'Tabela de Peso'!$A$4:$A$19,0),MATCH($B198,'Tabela de Peso'!$B$3:$U$3,0))</f>
        <v/>
      </c>
      <c r="F198" s="13" t="n"/>
      <c r="G198" s="19">
        <f>IF($F198="","",$D198*$F198)</f>
        <v/>
      </c>
      <c r="H198" s="18">
        <f>IF($F198="","",$E198*$F198)</f>
        <v/>
      </c>
    </row>
    <row r="199">
      <c r="A199" s="15" t="n">
        <v>6</v>
      </c>
      <c r="B199" s="16" t="inlineStr">
        <is>
          <t>32 a 34</t>
        </is>
      </c>
      <c r="C199" s="15">
        <f>INDEX('Tabela de m3'!$B$3:$U$3,MATCH($B199,'Tabela de m3'!$B$4:$U$4,0))</f>
        <v/>
      </c>
      <c r="D199" s="17">
        <f>INDEX('Tabela de m3'!$B$5:$U$20,MATCH($A199,'Tabela de m3'!$A$5:$A$20,0),MATCH($B199,'Tabela de m3'!$B$4:$U$4,0))</f>
        <v/>
      </c>
      <c r="E199" s="18">
        <f>INDEX('Tabela de Peso'!$B$4:$U$19,MATCH($A199,'Tabela de Peso'!$A$4:$A$19,0),MATCH($B199,'Tabela de Peso'!$B$3:$U$3,0))</f>
        <v/>
      </c>
      <c r="F199" s="13" t="n"/>
      <c r="G199" s="19">
        <f>IF($F199="","",$D199*$F199)</f>
        <v/>
      </c>
      <c r="H199" s="18">
        <f>IF($F199="","",$E199*$F199)</f>
        <v/>
      </c>
    </row>
    <row r="200">
      <c r="A200" s="15" t="n">
        <v>6</v>
      </c>
      <c r="B200" s="16" t="inlineStr">
        <is>
          <t>34 a 36</t>
        </is>
      </c>
      <c r="C200" s="15">
        <f>INDEX('Tabela de m3'!$B$3:$U$3,MATCH($B200,'Tabela de m3'!$B$4:$U$4,0))</f>
        <v/>
      </c>
      <c r="D200" s="17">
        <f>INDEX('Tabela de m3'!$B$5:$U$20,MATCH($A200,'Tabela de m3'!$A$5:$A$20,0),MATCH($B200,'Tabela de m3'!$B$4:$U$4,0))</f>
        <v/>
      </c>
      <c r="E200" s="18">
        <f>INDEX('Tabela de Peso'!$B$4:$U$19,MATCH($A200,'Tabela de Peso'!$A$4:$A$19,0),MATCH($B200,'Tabela de Peso'!$B$3:$U$3,0))</f>
        <v/>
      </c>
      <c r="F200" s="13" t="n"/>
      <c r="G200" s="19">
        <f>IF($F200="","",$D200*$F200)</f>
        <v/>
      </c>
      <c r="H200" s="18">
        <f>IF($F200="","",$E200*$F200)</f>
        <v/>
      </c>
    </row>
    <row r="201">
      <c r="A201" s="15" t="n">
        <v>6</v>
      </c>
      <c r="B201" s="16" t="inlineStr">
        <is>
          <t>36 a 38</t>
        </is>
      </c>
      <c r="C201" s="15">
        <f>INDEX('Tabela de m3'!$B$3:$U$3,MATCH($B201,'Tabela de m3'!$B$4:$U$4,0))</f>
        <v/>
      </c>
      <c r="D201" s="17">
        <f>INDEX('Tabela de m3'!$B$5:$U$20,MATCH($A201,'Tabela de m3'!$A$5:$A$20,0),MATCH($B201,'Tabela de m3'!$B$4:$U$4,0))</f>
        <v/>
      </c>
      <c r="E201" s="18">
        <f>INDEX('Tabela de Peso'!$B$4:$U$19,MATCH($A201,'Tabela de Peso'!$A$4:$A$19,0),MATCH($B201,'Tabela de Peso'!$B$3:$U$3,0))</f>
        <v/>
      </c>
      <c r="F201" s="13" t="n"/>
      <c r="G201" s="19">
        <f>IF($F201="","",$D201*$F201)</f>
        <v/>
      </c>
      <c r="H201" s="18">
        <f>IF($F201="","",$E201*$F201)</f>
        <v/>
      </c>
    </row>
    <row r="202">
      <c r="A202" s="15" t="n">
        <v>6</v>
      </c>
      <c r="B202" s="16" t="inlineStr">
        <is>
          <t>38 a 40</t>
        </is>
      </c>
      <c r="C202" s="15">
        <f>INDEX('Tabela de m3'!$B$3:$U$3,MATCH($B202,'Tabela de m3'!$B$4:$U$4,0))</f>
        <v/>
      </c>
      <c r="D202" s="17">
        <f>INDEX('Tabela de m3'!$B$5:$U$20,MATCH($A202,'Tabela de m3'!$A$5:$A$20,0),MATCH($B202,'Tabela de m3'!$B$4:$U$4,0))</f>
        <v/>
      </c>
      <c r="E202" s="18">
        <f>INDEX('Tabela de Peso'!$B$4:$U$19,MATCH($A202,'Tabela de Peso'!$A$4:$A$19,0),MATCH($B202,'Tabela de Peso'!$B$3:$U$3,0))</f>
        <v/>
      </c>
      <c r="F202" s="13" t="n"/>
      <c r="G202" s="19">
        <f>IF($F202="","",$D202*$F202)</f>
        <v/>
      </c>
      <c r="H202" s="18">
        <f>IF($F202="","",$E202*$F202)</f>
        <v/>
      </c>
    </row>
    <row r="203">
      <c r="A203" s="15" t="n">
        <v>6</v>
      </c>
      <c r="B203" s="16" t="inlineStr">
        <is>
          <t>40 a 42</t>
        </is>
      </c>
      <c r="C203" s="15">
        <f>INDEX('Tabela de m3'!$B$3:$U$3,MATCH($B203,'Tabela de m3'!$B$4:$U$4,0))</f>
        <v/>
      </c>
      <c r="D203" s="17">
        <f>INDEX('Tabela de m3'!$B$5:$U$20,MATCH($A203,'Tabela de m3'!$A$5:$A$20,0),MATCH($B203,'Tabela de m3'!$B$4:$U$4,0))</f>
        <v/>
      </c>
      <c r="E203" s="18">
        <f>INDEX('Tabela de Peso'!$B$4:$U$19,MATCH($A203,'Tabela de Peso'!$A$4:$A$19,0),MATCH($B203,'Tabela de Peso'!$B$3:$U$3,0))</f>
        <v/>
      </c>
      <c r="F203" s="13" t="n"/>
      <c r="G203" s="19">
        <f>IF($F203="","",$D203*$F203)</f>
        <v/>
      </c>
      <c r="H203" s="18">
        <f>IF($F203="","",$E203*$F203)</f>
        <v/>
      </c>
    </row>
    <row r="204">
      <c r="A204" s="15" t="n">
        <v>6</v>
      </c>
      <c r="B204" s="16" t="inlineStr">
        <is>
          <t>42 a 44</t>
        </is>
      </c>
      <c r="C204" s="15">
        <f>INDEX('Tabela de m3'!$B$3:$U$3,MATCH($B204,'Tabela de m3'!$B$4:$U$4,0))</f>
        <v/>
      </c>
      <c r="D204" s="17">
        <f>INDEX('Tabela de m3'!$B$5:$U$20,MATCH($A204,'Tabela de m3'!$A$5:$A$20,0),MATCH($B204,'Tabela de m3'!$B$4:$U$4,0))</f>
        <v/>
      </c>
      <c r="E204" s="18">
        <f>INDEX('Tabela de Peso'!$B$4:$U$19,MATCH($A204,'Tabela de Peso'!$A$4:$A$19,0),MATCH($B204,'Tabela de Peso'!$B$3:$U$3,0))</f>
        <v/>
      </c>
      <c r="F204" s="13" t="n"/>
      <c r="G204" s="19">
        <f>IF($F204="","",$D204*$F204)</f>
        <v/>
      </c>
      <c r="H204" s="18">
        <f>IF($F204="","",$E204*$F204)</f>
        <v/>
      </c>
    </row>
    <row r="205">
      <c r="A205" s="9" t="n">
        <v>7</v>
      </c>
      <c r="B205" s="10" t="inlineStr">
        <is>
          <t>04 a 06</t>
        </is>
      </c>
      <c r="C205" s="9">
        <f>INDEX('Tabela de m3'!$B$3:$U$3,MATCH($B205,'Tabela de m3'!$B$4:$U$4,0))</f>
        <v/>
      </c>
      <c r="D205" s="11">
        <f>INDEX('Tabela de m3'!$B$5:$U$20,MATCH($A205,'Tabela de m3'!$A$5:$A$20,0),MATCH($B205,'Tabela de m3'!$B$4:$U$4,0))</f>
        <v/>
      </c>
      <c r="E205" s="12">
        <f>INDEX('Tabela de Peso'!$B$4:$U$19,MATCH($A205,'Tabela de Peso'!$A$4:$A$19,0),MATCH($B205,'Tabela de Peso'!$B$3:$U$3,0))</f>
        <v/>
      </c>
      <c r="F205" s="13" t="n"/>
      <c r="G205" s="14">
        <f>IF($F205="","",$D205*$F205)</f>
        <v/>
      </c>
      <c r="H205" s="12">
        <f>IF($F205="","",$E205*$F205)</f>
        <v/>
      </c>
    </row>
    <row r="206">
      <c r="A206" s="9" t="n">
        <v>7</v>
      </c>
      <c r="B206" s="10" t="inlineStr">
        <is>
          <t>06 a 08</t>
        </is>
      </c>
      <c r="C206" s="9">
        <f>INDEX('Tabela de m3'!$B$3:$U$3,MATCH($B206,'Tabela de m3'!$B$4:$U$4,0))</f>
        <v/>
      </c>
      <c r="D206" s="11">
        <f>INDEX('Tabela de m3'!$B$5:$U$20,MATCH($A206,'Tabela de m3'!$A$5:$A$20,0),MATCH($B206,'Tabela de m3'!$B$4:$U$4,0))</f>
        <v/>
      </c>
      <c r="E206" s="12">
        <f>INDEX('Tabela de Peso'!$B$4:$U$19,MATCH($A206,'Tabela de Peso'!$A$4:$A$19,0),MATCH($B206,'Tabela de Peso'!$B$3:$U$3,0))</f>
        <v/>
      </c>
      <c r="F206" s="13" t="n"/>
      <c r="G206" s="14">
        <f>IF($F206="","",$D206*$F206)</f>
        <v/>
      </c>
      <c r="H206" s="12">
        <f>IF($F206="","",$E206*$F206)</f>
        <v/>
      </c>
    </row>
    <row r="207">
      <c r="A207" s="9" t="n">
        <v>7</v>
      </c>
      <c r="B207" s="10" t="inlineStr">
        <is>
          <t>08 a 10</t>
        </is>
      </c>
      <c r="C207" s="9">
        <f>INDEX('Tabela de m3'!$B$3:$U$3,MATCH($B207,'Tabela de m3'!$B$4:$U$4,0))</f>
        <v/>
      </c>
      <c r="D207" s="11">
        <f>INDEX('Tabela de m3'!$B$5:$U$20,MATCH($A207,'Tabela de m3'!$A$5:$A$20,0),MATCH($B207,'Tabela de m3'!$B$4:$U$4,0))</f>
        <v/>
      </c>
      <c r="E207" s="12">
        <f>INDEX('Tabela de Peso'!$B$4:$U$19,MATCH($A207,'Tabela de Peso'!$A$4:$A$19,0),MATCH($B207,'Tabela de Peso'!$B$3:$U$3,0))</f>
        <v/>
      </c>
      <c r="F207" s="13" t="n"/>
      <c r="G207" s="14">
        <f>IF($F207="","",$D207*$F207)</f>
        <v/>
      </c>
      <c r="H207" s="12">
        <f>IF($F207="","",$E207*$F207)</f>
        <v/>
      </c>
    </row>
    <row r="208">
      <c r="A208" s="9" t="n">
        <v>7</v>
      </c>
      <c r="B208" s="10" t="inlineStr">
        <is>
          <t>10 a 12</t>
        </is>
      </c>
      <c r="C208" s="9">
        <f>INDEX('Tabela de m3'!$B$3:$U$3,MATCH($B208,'Tabela de m3'!$B$4:$U$4,0))</f>
        <v/>
      </c>
      <c r="D208" s="11">
        <f>INDEX('Tabela de m3'!$B$5:$U$20,MATCH($A208,'Tabela de m3'!$A$5:$A$20,0),MATCH($B208,'Tabela de m3'!$B$4:$U$4,0))</f>
        <v/>
      </c>
      <c r="E208" s="12">
        <f>INDEX('Tabela de Peso'!$B$4:$U$19,MATCH($A208,'Tabela de Peso'!$A$4:$A$19,0),MATCH($B208,'Tabela de Peso'!$B$3:$U$3,0))</f>
        <v/>
      </c>
      <c r="F208" s="13" t="n"/>
      <c r="G208" s="14">
        <f>IF($F208="","",$D208*$F208)</f>
        <v/>
      </c>
      <c r="H208" s="12">
        <f>IF($F208="","",$E208*$F208)</f>
        <v/>
      </c>
    </row>
    <row r="209">
      <c r="A209" s="9" t="n">
        <v>7</v>
      </c>
      <c r="B209" s="10" t="inlineStr">
        <is>
          <t>12 a 14</t>
        </is>
      </c>
      <c r="C209" s="9">
        <f>INDEX('Tabela de m3'!$B$3:$U$3,MATCH($B209,'Tabela de m3'!$B$4:$U$4,0))</f>
        <v/>
      </c>
      <c r="D209" s="11">
        <f>INDEX('Tabela de m3'!$B$5:$U$20,MATCH($A209,'Tabela de m3'!$A$5:$A$20,0),MATCH($B209,'Tabela de m3'!$B$4:$U$4,0))</f>
        <v/>
      </c>
      <c r="E209" s="12">
        <f>INDEX('Tabela de Peso'!$B$4:$U$19,MATCH($A209,'Tabela de Peso'!$A$4:$A$19,0),MATCH($B209,'Tabela de Peso'!$B$3:$U$3,0))</f>
        <v/>
      </c>
      <c r="F209" s="13" t="n"/>
      <c r="G209" s="14">
        <f>IF($F209="","",$D209*$F209)</f>
        <v/>
      </c>
      <c r="H209" s="12">
        <f>IF($F209="","",$E209*$F209)</f>
        <v/>
      </c>
    </row>
    <row r="210">
      <c r="A210" s="9" t="n">
        <v>7</v>
      </c>
      <c r="B210" s="10" t="inlineStr">
        <is>
          <t>14 a 16</t>
        </is>
      </c>
      <c r="C210" s="9">
        <f>INDEX('Tabela de m3'!$B$3:$U$3,MATCH($B210,'Tabela de m3'!$B$4:$U$4,0))</f>
        <v/>
      </c>
      <c r="D210" s="11">
        <f>INDEX('Tabela de m3'!$B$5:$U$20,MATCH($A210,'Tabela de m3'!$A$5:$A$20,0),MATCH($B210,'Tabela de m3'!$B$4:$U$4,0))</f>
        <v/>
      </c>
      <c r="E210" s="12">
        <f>INDEX('Tabela de Peso'!$B$4:$U$19,MATCH($A210,'Tabela de Peso'!$A$4:$A$19,0),MATCH($B210,'Tabela de Peso'!$B$3:$U$3,0))</f>
        <v/>
      </c>
      <c r="F210" s="13" t="n"/>
      <c r="G210" s="14">
        <f>IF($F210="","",$D210*$F210)</f>
        <v/>
      </c>
      <c r="H210" s="12">
        <f>IF($F210="","",$E210*$F210)</f>
        <v/>
      </c>
    </row>
    <row r="211">
      <c r="A211" s="9" t="n">
        <v>7</v>
      </c>
      <c r="B211" s="10" t="inlineStr">
        <is>
          <t>16 a 18</t>
        </is>
      </c>
      <c r="C211" s="9">
        <f>INDEX('Tabela de m3'!$B$3:$U$3,MATCH($B211,'Tabela de m3'!$B$4:$U$4,0))</f>
        <v/>
      </c>
      <c r="D211" s="11">
        <f>INDEX('Tabela de m3'!$B$5:$U$20,MATCH($A211,'Tabela de m3'!$A$5:$A$20,0),MATCH($B211,'Tabela de m3'!$B$4:$U$4,0))</f>
        <v/>
      </c>
      <c r="E211" s="12">
        <f>INDEX('Tabela de Peso'!$B$4:$U$19,MATCH($A211,'Tabela de Peso'!$A$4:$A$19,0),MATCH($B211,'Tabela de Peso'!$B$3:$U$3,0))</f>
        <v/>
      </c>
      <c r="F211" s="13" t="n"/>
      <c r="G211" s="14">
        <f>IF($F211="","",$D211*$F211)</f>
        <v/>
      </c>
      <c r="H211" s="12">
        <f>IF($F211="","",$E211*$F211)</f>
        <v/>
      </c>
    </row>
    <row r="212">
      <c r="A212" s="9" t="n">
        <v>7</v>
      </c>
      <c r="B212" s="10" t="inlineStr">
        <is>
          <t>18 a 20</t>
        </is>
      </c>
      <c r="C212" s="9">
        <f>INDEX('Tabela de m3'!$B$3:$U$3,MATCH($B212,'Tabela de m3'!$B$4:$U$4,0))</f>
        <v/>
      </c>
      <c r="D212" s="11">
        <f>INDEX('Tabela de m3'!$B$5:$U$20,MATCH($A212,'Tabela de m3'!$A$5:$A$20,0),MATCH($B212,'Tabela de m3'!$B$4:$U$4,0))</f>
        <v/>
      </c>
      <c r="E212" s="12">
        <f>INDEX('Tabela de Peso'!$B$4:$U$19,MATCH($A212,'Tabela de Peso'!$A$4:$A$19,0),MATCH($B212,'Tabela de Peso'!$B$3:$U$3,0))</f>
        <v/>
      </c>
      <c r="F212" s="13" t="n"/>
      <c r="G212" s="14">
        <f>IF($F212="","",$D212*$F212)</f>
        <v/>
      </c>
      <c r="H212" s="12">
        <f>IF($F212="","",$E212*$F212)</f>
        <v/>
      </c>
    </row>
    <row r="213">
      <c r="A213" s="9" t="n">
        <v>7</v>
      </c>
      <c r="B213" s="10" t="inlineStr">
        <is>
          <t>20 a 22</t>
        </is>
      </c>
      <c r="C213" s="9">
        <f>INDEX('Tabela de m3'!$B$3:$U$3,MATCH($B213,'Tabela de m3'!$B$4:$U$4,0))</f>
        <v/>
      </c>
      <c r="D213" s="11">
        <f>INDEX('Tabela de m3'!$B$5:$U$20,MATCH($A213,'Tabela de m3'!$A$5:$A$20,0),MATCH($B213,'Tabela de m3'!$B$4:$U$4,0))</f>
        <v/>
      </c>
      <c r="E213" s="12">
        <f>INDEX('Tabela de Peso'!$B$4:$U$19,MATCH($A213,'Tabela de Peso'!$A$4:$A$19,0),MATCH($B213,'Tabela de Peso'!$B$3:$U$3,0))</f>
        <v/>
      </c>
      <c r="F213" s="13" t="n"/>
      <c r="G213" s="14">
        <f>IF($F213="","",$D213*$F213)</f>
        <v/>
      </c>
      <c r="H213" s="12">
        <f>IF($F213="","",$E213*$F213)</f>
        <v/>
      </c>
    </row>
    <row r="214">
      <c r="A214" s="9" t="n">
        <v>7</v>
      </c>
      <c r="B214" s="10" t="inlineStr">
        <is>
          <t>22 a 24</t>
        </is>
      </c>
      <c r="C214" s="9">
        <f>INDEX('Tabela de m3'!$B$3:$U$3,MATCH($B214,'Tabela de m3'!$B$4:$U$4,0))</f>
        <v/>
      </c>
      <c r="D214" s="11">
        <f>INDEX('Tabela de m3'!$B$5:$U$20,MATCH($A214,'Tabela de m3'!$A$5:$A$20,0),MATCH($B214,'Tabela de m3'!$B$4:$U$4,0))</f>
        <v/>
      </c>
      <c r="E214" s="12">
        <f>INDEX('Tabela de Peso'!$B$4:$U$19,MATCH($A214,'Tabela de Peso'!$A$4:$A$19,0),MATCH($B214,'Tabela de Peso'!$B$3:$U$3,0))</f>
        <v/>
      </c>
      <c r="F214" s="13" t="n"/>
      <c r="G214" s="14">
        <f>IF($F214="","",$D214*$F214)</f>
        <v/>
      </c>
      <c r="H214" s="12">
        <f>IF($F214="","",$E214*$F214)</f>
        <v/>
      </c>
    </row>
    <row r="215">
      <c r="A215" s="9" t="n">
        <v>7</v>
      </c>
      <c r="B215" s="10" t="inlineStr">
        <is>
          <t>24 a 26</t>
        </is>
      </c>
      <c r="C215" s="9">
        <f>INDEX('Tabela de m3'!$B$3:$U$3,MATCH($B215,'Tabela de m3'!$B$4:$U$4,0))</f>
        <v/>
      </c>
      <c r="D215" s="11">
        <f>INDEX('Tabela de m3'!$B$5:$U$20,MATCH($A215,'Tabela de m3'!$A$5:$A$20,0),MATCH($B215,'Tabela de m3'!$B$4:$U$4,0))</f>
        <v/>
      </c>
      <c r="E215" s="12">
        <f>INDEX('Tabela de Peso'!$B$4:$U$19,MATCH($A215,'Tabela de Peso'!$A$4:$A$19,0),MATCH($B215,'Tabela de Peso'!$B$3:$U$3,0))</f>
        <v/>
      </c>
      <c r="F215" s="13" t="n"/>
      <c r="G215" s="14">
        <f>IF($F215="","",$D215*$F215)</f>
        <v/>
      </c>
      <c r="H215" s="12">
        <f>IF($F215="","",$E215*$F215)</f>
        <v/>
      </c>
    </row>
    <row r="216">
      <c r="A216" s="9" t="n">
        <v>7</v>
      </c>
      <c r="B216" s="10" t="inlineStr">
        <is>
          <t>26 a 28</t>
        </is>
      </c>
      <c r="C216" s="9">
        <f>INDEX('Tabela de m3'!$B$3:$U$3,MATCH($B216,'Tabela de m3'!$B$4:$U$4,0))</f>
        <v/>
      </c>
      <c r="D216" s="11">
        <f>INDEX('Tabela de m3'!$B$5:$U$20,MATCH($A216,'Tabela de m3'!$A$5:$A$20,0),MATCH($B216,'Tabela de m3'!$B$4:$U$4,0))</f>
        <v/>
      </c>
      <c r="E216" s="12">
        <f>INDEX('Tabela de Peso'!$B$4:$U$19,MATCH($A216,'Tabela de Peso'!$A$4:$A$19,0),MATCH($B216,'Tabela de Peso'!$B$3:$U$3,0))</f>
        <v/>
      </c>
      <c r="F216" s="13" t="n"/>
      <c r="G216" s="14">
        <f>IF($F216="","",$D216*$F216)</f>
        <v/>
      </c>
      <c r="H216" s="12">
        <f>IF($F216="","",$E216*$F216)</f>
        <v/>
      </c>
    </row>
    <row r="217">
      <c r="A217" s="9" t="n">
        <v>7</v>
      </c>
      <c r="B217" s="10" t="inlineStr">
        <is>
          <t>28 a 30</t>
        </is>
      </c>
      <c r="C217" s="9">
        <f>INDEX('Tabela de m3'!$B$3:$U$3,MATCH($B217,'Tabela de m3'!$B$4:$U$4,0))</f>
        <v/>
      </c>
      <c r="D217" s="11">
        <f>INDEX('Tabela de m3'!$B$5:$U$20,MATCH($A217,'Tabela de m3'!$A$5:$A$20,0),MATCH($B217,'Tabela de m3'!$B$4:$U$4,0))</f>
        <v/>
      </c>
      <c r="E217" s="12">
        <f>INDEX('Tabela de Peso'!$B$4:$U$19,MATCH($A217,'Tabela de Peso'!$A$4:$A$19,0),MATCH($B217,'Tabela de Peso'!$B$3:$U$3,0))</f>
        <v/>
      </c>
      <c r="F217" s="13" t="n"/>
      <c r="G217" s="14">
        <f>IF($F217="","",$D217*$F217)</f>
        <v/>
      </c>
      <c r="H217" s="12">
        <f>IF($F217="","",$E217*$F217)</f>
        <v/>
      </c>
    </row>
    <row r="218">
      <c r="A218" s="9" t="n">
        <v>7</v>
      </c>
      <c r="B218" s="10" t="inlineStr">
        <is>
          <t>30 a 32</t>
        </is>
      </c>
      <c r="C218" s="9">
        <f>INDEX('Tabela de m3'!$B$3:$U$3,MATCH($B218,'Tabela de m3'!$B$4:$U$4,0))</f>
        <v/>
      </c>
      <c r="D218" s="11">
        <f>INDEX('Tabela de m3'!$B$5:$U$20,MATCH($A218,'Tabela de m3'!$A$5:$A$20,0),MATCH($B218,'Tabela de m3'!$B$4:$U$4,0))</f>
        <v/>
      </c>
      <c r="E218" s="12">
        <f>INDEX('Tabela de Peso'!$B$4:$U$19,MATCH($A218,'Tabela de Peso'!$A$4:$A$19,0),MATCH($B218,'Tabela de Peso'!$B$3:$U$3,0))</f>
        <v/>
      </c>
      <c r="F218" s="13" t="n"/>
      <c r="G218" s="14">
        <f>IF($F218="","",$D218*$F218)</f>
        <v/>
      </c>
      <c r="H218" s="12">
        <f>IF($F218="","",$E218*$F218)</f>
        <v/>
      </c>
    </row>
    <row r="219">
      <c r="A219" s="9" t="n">
        <v>7</v>
      </c>
      <c r="B219" s="10" t="inlineStr">
        <is>
          <t>32 a 34</t>
        </is>
      </c>
      <c r="C219" s="9">
        <f>INDEX('Tabela de m3'!$B$3:$U$3,MATCH($B219,'Tabela de m3'!$B$4:$U$4,0))</f>
        <v/>
      </c>
      <c r="D219" s="11">
        <f>INDEX('Tabela de m3'!$B$5:$U$20,MATCH($A219,'Tabela de m3'!$A$5:$A$20,0),MATCH($B219,'Tabela de m3'!$B$4:$U$4,0))</f>
        <v/>
      </c>
      <c r="E219" s="12">
        <f>INDEX('Tabela de Peso'!$B$4:$U$19,MATCH($A219,'Tabela de Peso'!$A$4:$A$19,0),MATCH($B219,'Tabela de Peso'!$B$3:$U$3,0))</f>
        <v/>
      </c>
      <c r="F219" s="13" t="n"/>
      <c r="G219" s="14">
        <f>IF($F219="","",$D219*$F219)</f>
        <v/>
      </c>
      <c r="H219" s="12">
        <f>IF($F219="","",$E219*$F219)</f>
        <v/>
      </c>
    </row>
    <row r="220">
      <c r="A220" s="9" t="n">
        <v>7</v>
      </c>
      <c r="B220" s="10" t="inlineStr">
        <is>
          <t>34 a 36</t>
        </is>
      </c>
      <c r="C220" s="9">
        <f>INDEX('Tabela de m3'!$B$3:$U$3,MATCH($B220,'Tabela de m3'!$B$4:$U$4,0))</f>
        <v/>
      </c>
      <c r="D220" s="11">
        <f>INDEX('Tabela de m3'!$B$5:$U$20,MATCH($A220,'Tabela de m3'!$A$5:$A$20,0),MATCH($B220,'Tabela de m3'!$B$4:$U$4,0))</f>
        <v/>
      </c>
      <c r="E220" s="12">
        <f>INDEX('Tabela de Peso'!$B$4:$U$19,MATCH($A220,'Tabela de Peso'!$A$4:$A$19,0),MATCH($B220,'Tabela de Peso'!$B$3:$U$3,0))</f>
        <v/>
      </c>
      <c r="F220" s="13" t="n"/>
      <c r="G220" s="14">
        <f>IF($F220="","",$D220*$F220)</f>
        <v/>
      </c>
      <c r="H220" s="12">
        <f>IF($F220="","",$E220*$F220)</f>
        <v/>
      </c>
    </row>
    <row r="221">
      <c r="A221" s="9" t="n">
        <v>7</v>
      </c>
      <c r="B221" s="10" t="inlineStr">
        <is>
          <t>36 a 38</t>
        </is>
      </c>
      <c r="C221" s="9">
        <f>INDEX('Tabela de m3'!$B$3:$U$3,MATCH($B221,'Tabela de m3'!$B$4:$U$4,0))</f>
        <v/>
      </c>
      <c r="D221" s="11">
        <f>INDEX('Tabela de m3'!$B$5:$U$20,MATCH($A221,'Tabela de m3'!$A$5:$A$20,0),MATCH($B221,'Tabela de m3'!$B$4:$U$4,0))</f>
        <v/>
      </c>
      <c r="E221" s="12">
        <f>INDEX('Tabela de Peso'!$B$4:$U$19,MATCH($A221,'Tabela de Peso'!$A$4:$A$19,0),MATCH($B221,'Tabela de Peso'!$B$3:$U$3,0))</f>
        <v/>
      </c>
      <c r="F221" s="13" t="n"/>
      <c r="G221" s="14">
        <f>IF($F221="","",$D221*$F221)</f>
        <v/>
      </c>
      <c r="H221" s="12">
        <f>IF($F221="","",$E221*$F221)</f>
        <v/>
      </c>
    </row>
    <row r="222">
      <c r="A222" s="9" t="n">
        <v>7</v>
      </c>
      <c r="B222" s="10" t="inlineStr">
        <is>
          <t>38 a 40</t>
        </is>
      </c>
      <c r="C222" s="9">
        <f>INDEX('Tabela de m3'!$B$3:$U$3,MATCH($B222,'Tabela de m3'!$B$4:$U$4,0))</f>
        <v/>
      </c>
      <c r="D222" s="11">
        <f>INDEX('Tabela de m3'!$B$5:$U$20,MATCH($A222,'Tabela de m3'!$A$5:$A$20,0),MATCH($B222,'Tabela de m3'!$B$4:$U$4,0))</f>
        <v/>
      </c>
      <c r="E222" s="12">
        <f>INDEX('Tabela de Peso'!$B$4:$U$19,MATCH($A222,'Tabela de Peso'!$A$4:$A$19,0),MATCH($B222,'Tabela de Peso'!$B$3:$U$3,0))</f>
        <v/>
      </c>
      <c r="F222" s="13" t="n"/>
      <c r="G222" s="14">
        <f>IF($F222="","",$D222*$F222)</f>
        <v/>
      </c>
      <c r="H222" s="12">
        <f>IF($F222="","",$E222*$F222)</f>
        <v/>
      </c>
    </row>
    <row r="223">
      <c r="A223" s="9" t="n">
        <v>7</v>
      </c>
      <c r="B223" s="10" t="inlineStr">
        <is>
          <t>40 a 42</t>
        </is>
      </c>
      <c r="C223" s="9">
        <f>INDEX('Tabela de m3'!$B$3:$U$3,MATCH($B223,'Tabela de m3'!$B$4:$U$4,0))</f>
        <v/>
      </c>
      <c r="D223" s="11">
        <f>INDEX('Tabela de m3'!$B$5:$U$20,MATCH($A223,'Tabela de m3'!$A$5:$A$20,0),MATCH($B223,'Tabela de m3'!$B$4:$U$4,0))</f>
        <v/>
      </c>
      <c r="E223" s="12">
        <f>INDEX('Tabela de Peso'!$B$4:$U$19,MATCH($A223,'Tabela de Peso'!$A$4:$A$19,0),MATCH($B223,'Tabela de Peso'!$B$3:$U$3,0))</f>
        <v/>
      </c>
      <c r="F223" s="13" t="n"/>
      <c r="G223" s="14">
        <f>IF($F223="","",$D223*$F223)</f>
        <v/>
      </c>
      <c r="H223" s="12">
        <f>IF($F223="","",$E223*$F223)</f>
        <v/>
      </c>
    </row>
    <row r="224">
      <c r="A224" s="9" t="n">
        <v>7</v>
      </c>
      <c r="B224" s="10" t="inlineStr">
        <is>
          <t>42 a 44</t>
        </is>
      </c>
      <c r="C224" s="9">
        <f>INDEX('Tabela de m3'!$B$3:$U$3,MATCH($B224,'Tabela de m3'!$B$4:$U$4,0))</f>
        <v/>
      </c>
      <c r="D224" s="11">
        <f>INDEX('Tabela de m3'!$B$5:$U$20,MATCH($A224,'Tabela de m3'!$A$5:$A$20,0),MATCH($B224,'Tabela de m3'!$B$4:$U$4,0))</f>
        <v/>
      </c>
      <c r="E224" s="12">
        <f>INDEX('Tabela de Peso'!$B$4:$U$19,MATCH($A224,'Tabela de Peso'!$A$4:$A$19,0),MATCH($B224,'Tabela de Peso'!$B$3:$U$3,0))</f>
        <v/>
      </c>
      <c r="F224" s="13" t="n"/>
      <c r="G224" s="14">
        <f>IF($F224="","",$D224*$F224)</f>
        <v/>
      </c>
      <c r="H224" s="12">
        <f>IF($F224="","",$E224*$F224)</f>
        <v/>
      </c>
    </row>
    <row r="225">
      <c r="A225" s="15" t="n">
        <v>8</v>
      </c>
      <c r="B225" s="16" t="inlineStr">
        <is>
          <t>04 a 06</t>
        </is>
      </c>
      <c r="C225" s="15">
        <f>INDEX('Tabela de m3'!$B$3:$U$3,MATCH($B225,'Tabela de m3'!$B$4:$U$4,0))</f>
        <v/>
      </c>
      <c r="D225" s="17">
        <f>INDEX('Tabela de m3'!$B$5:$U$20,MATCH($A225,'Tabela de m3'!$A$5:$A$20,0),MATCH($B225,'Tabela de m3'!$B$4:$U$4,0))</f>
        <v/>
      </c>
      <c r="E225" s="18">
        <f>INDEX('Tabela de Peso'!$B$4:$U$19,MATCH($A225,'Tabela de Peso'!$A$4:$A$19,0),MATCH($B225,'Tabela de Peso'!$B$3:$U$3,0))</f>
        <v/>
      </c>
      <c r="F225" s="13" t="n"/>
      <c r="G225" s="19">
        <f>IF($F225="","",$D225*$F225)</f>
        <v/>
      </c>
      <c r="H225" s="18">
        <f>IF($F225="","",$E225*$F225)</f>
        <v/>
      </c>
    </row>
    <row r="226">
      <c r="A226" s="15" t="n">
        <v>8</v>
      </c>
      <c r="B226" s="16" t="inlineStr">
        <is>
          <t>06 a 08</t>
        </is>
      </c>
      <c r="C226" s="15">
        <f>INDEX('Tabela de m3'!$B$3:$U$3,MATCH($B226,'Tabela de m3'!$B$4:$U$4,0))</f>
        <v/>
      </c>
      <c r="D226" s="17">
        <f>INDEX('Tabela de m3'!$B$5:$U$20,MATCH($A226,'Tabela de m3'!$A$5:$A$20,0),MATCH($B226,'Tabela de m3'!$B$4:$U$4,0))</f>
        <v/>
      </c>
      <c r="E226" s="18">
        <f>INDEX('Tabela de Peso'!$B$4:$U$19,MATCH($A226,'Tabela de Peso'!$A$4:$A$19,0),MATCH($B226,'Tabela de Peso'!$B$3:$U$3,0))</f>
        <v/>
      </c>
      <c r="F226" s="13" t="n"/>
      <c r="G226" s="19">
        <f>IF($F226="","",$D226*$F226)</f>
        <v/>
      </c>
      <c r="H226" s="18">
        <f>IF($F226="","",$E226*$F226)</f>
        <v/>
      </c>
    </row>
    <row r="227">
      <c r="A227" s="15" t="n">
        <v>8</v>
      </c>
      <c r="B227" s="16" t="inlineStr">
        <is>
          <t>08 a 10</t>
        </is>
      </c>
      <c r="C227" s="15">
        <f>INDEX('Tabela de m3'!$B$3:$U$3,MATCH($B227,'Tabela de m3'!$B$4:$U$4,0))</f>
        <v/>
      </c>
      <c r="D227" s="17">
        <f>INDEX('Tabela de m3'!$B$5:$U$20,MATCH($A227,'Tabela de m3'!$A$5:$A$20,0),MATCH($B227,'Tabela de m3'!$B$4:$U$4,0))</f>
        <v/>
      </c>
      <c r="E227" s="18">
        <f>INDEX('Tabela de Peso'!$B$4:$U$19,MATCH($A227,'Tabela de Peso'!$A$4:$A$19,0),MATCH($B227,'Tabela de Peso'!$B$3:$U$3,0))</f>
        <v/>
      </c>
      <c r="F227" s="13" t="n"/>
      <c r="G227" s="19">
        <f>IF($F227="","",$D227*$F227)</f>
        <v/>
      </c>
      <c r="H227" s="18">
        <f>IF($F227="","",$E227*$F227)</f>
        <v/>
      </c>
    </row>
    <row r="228">
      <c r="A228" s="15" t="n">
        <v>8</v>
      </c>
      <c r="B228" s="16" t="inlineStr">
        <is>
          <t>10 a 12</t>
        </is>
      </c>
      <c r="C228" s="15">
        <f>INDEX('Tabela de m3'!$B$3:$U$3,MATCH($B228,'Tabela de m3'!$B$4:$U$4,0))</f>
        <v/>
      </c>
      <c r="D228" s="17">
        <f>INDEX('Tabela de m3'!$B$5:$U$20,MATCH($A228,'Tabela de m3'!$A$5:$A$20,0),MATCH($B228,'Tabela de m3'!$B$4:$U$4,0))</f>
        <v/>
      </c>
      <c r="E228" s="18">
        <f>INDEX('Tabela de Peso'!$B$4:$U$19,MATCH($A228,'Tabela de Peso'!$A$4:$A$19,0),MATCH($B228,'Tabela de Peso'!$B$3:$U$3,0))</f>
        <v/>
      </c>
      <c r="F228" s="13" t="n"/>
      <c r="G228" s="19">
        <f>IF($F228="","",$D228*$F228)</f>
        <v/>
      </c>
      <c r="H228" s="18">
        <f>IF($F228="","",$E228*$F228)</f>
        <v/>
      </c>
    </row>
    <row r="229">
      <c r="A229" s="15" t="n">
        <v>8</v>
      </c>
      <c r="B229" s="16" t="inlineStr">
        <is>
          <t>12 a 14</t>
        </is>
      </c>
      <c r="C229" s="15">
        <f>INDEX('Tabela de m3'!$B$3:$U$3,MATCH($B229,'Tabela de m3'!$B$4:$U$4,0))</f>
        <v/>
      </c>
      <c r="D229" s="17">
        <f>INDEX('Tabela de m3'!$B$5:$U$20,MATCH($A229,'Tabela de m3'!$A$5:$A$20,0),MATCH($B229,'Tabela de m3'!$B$4:$U$4,0))</f>
        <v/>
      </c>
      <c r="E229" s="18">
        <f>INDEX('Tabela de Peso'!$B$4:$U$19,MATCH($A229,'Tabela de Peso'!$A$4:$A$19,0),MATCH($B229,'Tabela de Peso'!$B$3:$U$3,0))</f>
        <v/>
      </c>
      <c r="F229" s="13" t="n"/>
      <c r="G229" s="19">
        <f>IF($F229="","",$D229*$F229)</f>
        <v/>
      </c>
      <c r="H229" s="18">
        <f>IF($F229="","",$E229*$F229)</f>
        <v/>
      </c>
    </row>
    <row r="230">
      <c r="A230" s="15" t="n">
        <v>8</v>
      </c>
      <c r="B230" s="16" t="inlineStr">
        <is>
          <t>14 a 16</t>
        </is>
      </c>
      <c r="C230" s="15">
        <f>INDEX('Tabela de m3'!$B$3:$U$3,MATCH($B230,'Tabela de m3'!$B$4:$U$4,0))</f>
        <v/>
      </c>
      <c r="D230" s="17">
        <f>INDEX('Tabela de m3'!$B$5:$U$20,MATCH($A230,'Tabela de m3'!$A$5:$A$20,0),MATCH($B230,'Tabela de m3'!$B$4:$U$4,0))</f>
        <v/>
      </c>
      <c r="E230" s="18">
        <f>INDEX('Tabela de Peso'!$B$4:$U$19,MATCH($A230,'Tabela de Peso'!$A$4:$A$19,0),MATCH($B230,'Tabela de Peso'!$B$3:$U$3,0))</f>
        <v/>
      </c>
      <c r="F230" s="13" t="n"/>
      <c r="G230" s="19">
        <f>IF($F230="","",$D230*$F230)</f>
        <v/>
      </c>
      <c r="H230" s="18">
        <f>IF($F230="","",$E230*$F230)</f>
        <v/>
      </c>
    </row>
    <row r="231">
      <c r="A231" s="15" t="n">
        <v>8</v>
      </c>
      <c r="B231" s="16" t="inlineStr">
        <is>
          <t>16 a 18</t>
        </is>
      </c>
      <c r="C231" s="15">
        <f>INDEX('Tabela de m3'!$B$3:$U$3,MATCH($B231,'Tabela de m3'!$B$4:$U$4,0))</f>
        <v/>
      </c>
      <c r="D231" s="17">
        <f>INDEX('Tabela de m3'!$B$5:$U$20,MATCH($A231,'Tabela de m3'!$A$5:$A$20,0),MATCH($B231,'Tabela de m3'!$B$4:$U$4,0))</f>
        <v/>
      </c>
      <c r="E231" s="18">
        <f>INDEX('Tabela de Peso'!$B$4:$U$19,MATCH($A231,'Tabela de Peso'!$A$4:$A$19,0),MATCH($B231,'Tabela de Peso'!$B$3:$U$3,0))</f>
        <v/>
      </c>
      <c r="F231" s="13" t="n"/>
      <c r="G231" s="19">
        <f>IF($F231="","",$D231*$F231)</f>
        <v/>
      </c>
      <c r="H231" s="18">
        <f>IF($F231="","",$E231*$F231)</f>
        <v/>
      </c>
    </row>
    <row r="232">
      <c r="A232" s="15" t="n">
        <v>8</v>
      </c>
      <c r="B232" s="16" t="inlineStr">
        <is>
          <t>18 a 20</t>
        </is>
      </c>
      <c r="C232" s="15">
        <f>INDEX('Tabela de m3'!$B$3:$U$3,MATCH($B232,'Tabela de m3'!$B$4:$U$4,0))</f>
        <v/>
      </c>
      <c r="D232" s="17">
        <f>INDEX('Tabela de m3'!$B$5:$U$20,MATCH($A232,'Tabela de m3'!$A$5:$A$20,0),MATCH($B232,'Tabela de m3'!$B$4:$U$4,0))</f>
        <v/>
      </c>
      <c r="E232" s="18">
        <f>INDEX('Tabela de Peso'!$B$4:$U$19,MATCH($A232,'Tabela de Peso'!$A$4:$A$19,0),MATCH($B232,'Tabela de Peso'!$B$3:$U$3,0))</f>
        <v/>
      </c>
      <c r="F232" s="13" t="n"/>
      <c r="G232" s="19">
        <f>IF($F232="","",$D232*$F232)</f>
        <v/>
      </c>
      <c r="H232" s="18">
        <f>IF($F232="","",$E232*$F232)</f>
        <v/>
      </c>
    </row>
    <row r="233">
      <c r="A233" s="15" t="n">
        <v>8</v>
      </c>
      <c r="B233" s="16" t="inlineStr">
        <is>
          <t>20 a 22</t>
        </is>
      </c>
      <c r="C233" s="15">
        <f>INDEX('Tabela de m3'!$B$3:$U$3,MATCH($B233,'Tabela de m3'!$B$4:$U$4,0))</f>
        <v/>
      </c>
      <c r="D233" s="17">
        <f>INDEX('Tabela de m3'!$B$5:$U$20,MATCH($A233,'Tabela de m3'!$A$5:$A$20,0),MATCH($B233,'Tabela de m3'!$B$4:$U$4,0))</f>
        <v/>
      </c>
      <c r="E233" s="18">
        <f>INDEX('Tabela de Peso'!$B$4:$U$19,MATCH($A233,'Tabela de Peso'!$A$4:$A$19,0),MATCH($B233,'Tabela de Peso'!$B$3:$U$3,0))</f>
        <v/>
      </c>
      <c r="F233" s="13" t="n"/>
      <c r="G233" s="19">
        <f>IF($F233="","",$D233*$F233)</f>
        <v/>
      </c>
      <c r="H233" s="18">
        <f>IF($F233="","",$E233*$F233)</f>
        <v/>
      </c>
    </row>
    <row r="234">
      <c r="A234" s="15" t="n">
        <v>8</v>
      </c>
      <c r="B234" s="16" t="inlineStr">
        <is>
          <t>22 a 24</t>
        </is>
      </c>
      <c r="C234" s="15">
        <f>INDEX('Tabela de m3'!$B$3:$U$3,MATCH($B234,'Tabela de m3'!$B$4:$U$4,0))</f>
        <v/>
      </c>
      <c r="D234" s="17">
        <f>INDEX('Tabela de m3'!$B$5:$U$20,MATCH($A234,'Tabela de m3'!$A$5:$A$20,0),MATCH($B234,'Tabela de m3'!$B$4:$U$4,0))</f>
        <v/>
      </c>
      <c r="E234" s="18">
        <f>INDEX('Tabela de Peso'!$B$4:$U$19,MATCH($A234,'Tabela de Peso'!$A$4:$A$19,0),MATCH($B234,'Tabela de Peso'!$B$3:$U$3,0))</f>
        <v/>
      </c>
      <c r="F234" s="13" t="n"/>
      <c r="G234" s="19">
        <f>IF($F234="","",$D234*$F234)</f>
        <v/>
      </c>
      <c r="H234" s="18">
        <f>IF($F234="","",$E234*$F234)</f>
        <v/>
      </c>
    </row>
    <row r="235">
      <c r="A235" s="15" t="n">
        <v>8</v>
      </c>
      <c r="B235" s="16" t="inlineStr">
        <is>
          <t>24 a 26</t>
        </is>
      </c>
      <c r="C235" s="15">
        <f>INDEX('Tabela de m3'!$B$3:$U$3,MATCH($B235,'Tabela de m3'!$B$4:$U$4,0))</f>
        <v/>
      </c>
      <c r="D235" s="17">
        <f>INDEX('Tabela de m3'!$B$5:$U$20,MATCH($A235,'Tabela de m3'!$A$5:$A$20,0),MATCH($B235,'Tabela de m3'!$B$4:$U$4,0))</f>
        <v/>
      </c>
      <c r="E235" s="18">
        <f>INDEX('Tabela de Peso'!$B$4:$U$19,MATCH($A235,'Tabela de Peso'!$A$4:$A$19,0),MATCH($B235,'Tabela de Peso'!$B$3:$U$3,0))</f>
        <v/>
      </c>
      <c r="F235" s="13" t="n"/>
      <c r="G235" s="19">
        <f>IF($F235="","",$D235*$F235)</f>
        <v/>
      </c>
      <c r="H235" s="18">
        <f>IF($F235="","",$E235*$F235)</f>
        <v/>
      </c>
    </row>
    <row r="236">
      <c r="A236" s="15" t="n">
        <v>8</v>
      </c>
      <c r="B236" s="16" t="inlineStr">
        <is>
          <t>26 a 28</t>
        </is>
      </c>
      <c r="C236" s="15">
        <f>INDEX('Tabela de m3'!$B$3:$U$3,MATCH($B236,'Tabela de m3'!$B$4:$U$4,0))</f>
        <v/>
      </c>
      <c r="D236" s="17">
        <f>INDEX('Tabela de m3'!$B$5:$U$20,MATCH($A236,'Tabela de m3'!$A$5:$A$20,0),MATCH($B236,'Tabela de m3'!$B$4:$U$4,0))</f>
        <v/>
      </c>
      <c r="E236" s="18">
        <f>INDEX('Tabela de Peso'!$B$4:$U$19,MATCH($A236,'Tabela de Peso'!$A$4:$A$19,0),MATCH($B236,'Tabela de Peso'!$B$3:$U$3,0))</f>
        <v/>
      </c>
      <c r="F236" s="13" t="n"/>
      <c r="G236" s="19">
        <f>IF($F236="","",$D236*$F236)</f>
        <v/>
      </c>
      <c r="H236" s="18">
        <f>IF($F236="","",$E236*$F236)</f>
        <v/>
      </c>
    </row>
    <row r="237">
      <c r="A237" s="15" t="n">
        <v>8</v>
      </c>
      <c r="B237" s="16" t="inlineStr">
        <is>
          <t>28 a 30</t>
        </is>
      </c>
      <c r="C237" s="15">
        <f>INDEX('Tabela de m3'!$B$3:$U$3,MATCH($B237,'Tabela de m3'!$B$4:$U$4,0))</f>
        <v/>
      </c>
      <c r="D237" s="17">
        <f>INDEX('Tabela de m3'!$B$5:$U$20,MATCH($A237,'Tabela de m3'!$A$5:$A$20,0),MATCH($B237,'Tabela de m3'!$B$4:$U$4,0))</f>
        <v/>
      </c>
      <c r="E237" s="18">
        <f>INDEX('Tabela de Peso'!$B$4:$U$19,MATCH($A237,'Tabela de Peso'!$A$4:$A$19,0),MATCH($B237,'Tabela de Peso'!$B$3:$U$3,0))</f>
        <v/>
      </c>
      <c r="F237" s="13" t="n"/>
      <c r="G237" s="19">
        <f>IF($F237="","",$D237*$F237)</f>
        <v/>
      </c>
      <c r="H237" s="18">
        <f>IF($F237="","",$E237*$F237)</f>
        <v/>
      </c>
    </row>
    <row r="238">
      <c r="A238" s="15" t="n">
        <v>8</v>
      </c>
      <c r="B238" s="16" t="inlineStr">
        <is>
          <t>30 a 32</t>
        </is>
      </c>
      <c r="C238" s="15">
        <f>INDEX('Tabela de m3'!$B$3:$U$3,MATCH($B238,'Tabela de m3'!$B$4:$U$4,0))</f>
        <v/>
      </c>
      <c r="D238" s="17">
        <f>INDEX('Tabela de m3'!$B$5:$U$20,MATCH($A238,'Tabela de m3'!$A$5:$A$20,0),MATCH($B238,'Tabela de m3'!$B$4:$U$4,0))</f>
        <v/>
      </c>
      <c r="E238" s="18">
        <f>INDEX('Tabela de Peso'!$B$4:$U$19,MATCH($A238,'Tabela de Peso'!$A$4:$A$19,0),MATCH($B238,'Tabela de Peso'!$B$3:$U$3,0))</f>
        <v/>
      </c>
      <c r="F238" s="13" t="n"/>
      <c r="G238" s="19">
        <f>IF($F238="","",$D238*$F238)</f>
        <v/>
      </c>
      <c r="H238" s="18">
        <f>IF($F238="","",$E238*$F238)</f>
        <v/>
      </c>
    </row>
    <row r="239">
      <c r="A239" s="15" t="n">
        <v>8</v>
      </c>
      <c r="B239" s="16" t="inlineStr">
        <is>
          <t>32 a 34</t>
        </is>
      </c>
      <c r="C239" s="15">
        <f>INDEX('Tabela de m3'!$B$3:$U$3,MATCH($B239,'Tabela de m3'!$B$4:$U$4,0))</f>
        <v/>
      </c>
      <c r="D239" s="17">
        <f>INDEX('Tabela de m3'!$B$5:$U$20,MATCH($A239,'Tabela de m3'!$A$5:$A$20,0),MATCH($B239,'Tabela de m3'!$B$4:$U$4,0))</f>
        <v/>
      </c>
      <c r="E239" s="18">
        <f>INDEX('Tabela de Peso'!$B$4:$U$19,MATCH($A239,'Tabela de Peso'!$A$4:$A$19,0),MATCH($B239,'Tabela de Peso'!$B$3:$U$3,0))</f>
        <v/>
      </c>
      <c r="F239" s="13" t="n"/>
      <c r="G239" s="19">
        <f>IF($F239="","",$D239*$F239)</f>
        <v/>
      </c>
      <c r="H239" s="18">
        <f>IF($F239="","",$E239*$F239)</f>
        <v/>
      </c>
    </row>
    <row r="240">
      <c r="A240" s="15" t="n">
        <v>8</v>
      </c>
      <c r="B240" s="16" t="inlineStr">
        <is>
          <t>34 a 36</t>
        </is>
      </c>
      <c r="C240" s="15">
        <f>INDEX('Tabela de m3'!$B$3:$U$3,MATCH($B240,'Tabela de m3'!$B$4:$U$4,0))</f>
        <v/>
      </c>
      <c r="D240" s="17">
        <f>INDEX('Tabela de m3'!$B$5:$U$20,MATCH($A240,'Tabela de m3'!$A$5:$A$20,0),MATCH($B240,'Tabela de m3'!$B$4:$U$4,0))</f>
        <v/>
      </c>
      <c r="E240" s="18">
        <f>INDEX('Tabela de Peso'!$B$4:$U$19,MATCH($A240,'Tabela de Peso'!$A$4:$A$19,0),MATCH($B240,'Tabela de Peso'!$B$3:$U$3,0))</f>
        <v/>
      </c>
      <c r="F240" s="13" t="n"/>
      <c r="G240" s="19">
        <f>IF($F240="","",$D240*$F240)</f>
        <v/>
      </c>
      <c r="H240" s="18">
        <f>IF($F240="","",$E240*$F240)</f>
        <v/>
      </c>
    </row>
    <row r="241">
      <c r="A241" s="15" t="n">
        <v>8</v>
      </c>
      <c r="B241" s="16" t="inlineStr">
        <is>
          <t>36 a 38</t>
        </is>
      </c>
      <c r="C241" s="15">
        <f>INDEX('Tabela de m3'!$B$3:$U$3,MATCH($B241,'Tabela de m3'!$B$4:$U$4,0))</f>
        <v/>
      </c>
      <c r="D241" s="17">
        <f>INDEX('Tabela de m3'!$B$5:$U$20,MATCH($A241,'Tabela de m3'!$A$5:$A$20,0),MATCH($B241,'Tabela de m3'!$B$4:$U$4,0))</f>
        <v/>
      </c>
      <c r="E241" s="18">
        <f>INDEX('Tabela de Peso'!$B$4:$U$19,MATCH($A241,'Tabela de Peso'!$A$4:$A$19,0),MATCH($B241,'Tabela de Peso'!$B$3:$U$3,0))</f>
        <v/>
      </c>
      <c r="F241" s="13" t="n"/>
      <c r="G241" s="19">
        <f>IF($F241="","",$D241*$F241)</f>
        <v/>
      </c>
      <c r="H241" s="18">
        <f>IF($F241="","",$E241*$F241)</f>
        <v/>
      </c>
    </row>
    <row r="242">
      <c r="A242" s="15" t="n">
        <v>8</v>
      </c>
      <c r="B242" s="16" t="inlineStr">
        <is>
          <t>38 a 40</t>
        </is>
      </c>
      <c r="C242" s="15">
        <f>INDEX('Tabela de m3'!$B$3:$U$3,MATCH($B242,'Tabela de m3'!$B$4:$U$4,0))</f>
        <v/>
      </c>
      <c r="D242" s="17">
        <f>INDEX('Tabela de m3'!$B$5:$U$20,MATCH($A242,'Tabela de m3'!$A$5:$A$20,0),MATCH($B242,'Tabela de m3'!$B$4:$U$4,0))</f>
        <v/>
      </c>
      <c r="E242" s="18">
        <f>INDEX('Tabela de Peso'!$B$4:$U$19,MATCH($A242,'Tabela de Peso'!$A$4:$A$19,0),MATCH($B242,'Tabela de Peso'!$B$3:$U$3,0))</f>
        <v/>
      </c>
      <c r="F242" s="13" t="n"/>
      <c r="G242" s="19">
        <f>IF($F242="","",$D242*$F242)</f>
        <v/>
      </c>
      <c r="H242" s="18">
        <f>IF($F242="","",$E242*$F242)</f>
        <v/>
      </c>
    </row>
    <row r="243">
      <c r="A243" s="15" t="n">
        <v>8</v>
      </c>
      <c r="B243" s="16" t="inlineStr">
        <is>
          <t>40 a 42</t>
        </is>
      </c>
      <c r="C243" s="15">
        <f>INDEX('Tabela de m3'!$B$3:$U$3,MATCH($B243,'Tabela de m3'!$B$4:$U$4,0))</f>
        <v/>
      </c>
      <c r="D243" s="17">
        <f>INDEX('Tabela de m3'!$B$5:$U$20,MATCH($A243,'Tabela de m3'!$A$5:$A$20,0),MATCH($B243,'Tabela de m3'!$B$4:$U$4,0))</f>
        <v/>
      </c>
      <c r="E243" s="18">
        <f>INDEX('Tabela de Peso'!$B$4:$U$19,MATCH($A243,'Tabela de Peso'!$A$4:$A$19,0),MATCH($B243,'Tabela de Peso'!$B$3:$U$3,0))</f>
        <v/>
      </c>
      <c r="F243" s="13" t="n"/>
      <c r="G243" s="19">
        <f>IF($F243="","",$D243*$F243)</f>
        <v/>
      </c>
      <c r="H243" s="18">
        <f>IF($F243="","",$E243*$F243)</f>
        <v/>
      </c>
    </row>
    <row r="244">
      <c r="A244" s="15" t="n">
        <v>8</v>
      </c>
      <c r="B244" s="16" t="inlineStr">
        <is>
          <t>42 a 44</t>
        </is>
      </c>
      <c r="C244" s="15">
        <f>INDEX('Tabela de m3'!$B$3:$U$3,MATCH($B244,'Tabela de m3'!$B$4:$U$4,0))</f>
        <v/>
      </c>
      <c r="D244" s="17">
        <f>INDEX('Tabela de m3'!$B$5:$U$20,MATCH($A244,'Tabela de m3'!$A$5:$A$20,0),MATCH($B244,'Tabela de m3'!$B$4:$U$4,0))</f>
        <v/>
      </c>
      <c r="E244" s="18">
        <f>INDEX('Tabela de Peso'!$B$4:$U$19,MATCH($A244,'Tabela de Peso'!$A$4:$A$19,0),MATCH($B244,'Tabela de Peso'!$B$3:$U$3,0))</f>
        <v/>
      </c>
      <c r="F244" s="13" t="n"/>
      <c r="G244" s="19">
        <f>IF($F244="","",$D244*$F244)</f>
        <v/>
      </c>
      <c r="H244" s="18">
        <f>IF($F244="","",$E244*$F244)</f>
        <v/>
      </c>
    </row>
    <row r="245">
      <c r="A245" s="9" t="n">
        <v>9</v>
      </c>
      <c r="B245" s="10" t="inlineStr">
        <is>
          <t>04 a 06</t>
        </is>
      </c>
      <c r="C245" s="9">
        <f>INDEX('Tabela de m3'!$B$3:$U$3,MATCH($B245,'Tabela de m3'!$B$4:$U$4,0))</f>
        <v/>
      </c>
      <c r="D245" s="11">
        <f>INDEX('Tabela de m3'!$B$5:$U$20,MATCH($A245,'Tabela de m3'!$A$5:$A$20,0),MATCH($B245,'Tabela de m3'!$B$4:$U$4,0))</f>
        <v/>
      </c>
      <c r="E245" s="12">
        <f>INDEX('Tabela de Peso'!$B$4:$U$19,MATCH($A245,'Tabela de Peso'!$A$4:$A$19,0),MATCH($B245,'Tabela de Peso'!$B$3:$U$3,0))</f>
        <v/>
      </c>
      <c r="F245" s="13" t="n"/>
      <c r="G245" s="14">
        <f>IF($F245="","",$D245*$F245)</f>
        <v/>
      </c>
      <c r="H245" s="12">
        <f>IF($F245="","",$E245*$F245)</f>
        <v/>
      </c>
    </row>
    <row r="246">
      <c r="A246" s="9" t="n">
        <v>9</v>
      </c>
      <c r="B246" s="10" t="inlineStr">
        <is>
          <t>06 a 08</t>
        </is>
      </c>
      <c r="C246" s="9">
        <f>INDEX('Tabela de m3'!$B$3:$U$3,MATCH($B246,'Tabela de m3'!$B$4:$U$4,0))</f>
        <v/>
      </c>
      <c r="D246" s="11">
        <f>INDEX('Tabela de m3'!$B$5:$U$20,MATCH($A246,'Tabela de m3'!$A$5:$A$20,0),MATCH($B246,'Tabela de m3'!$B$4:$U$4,0))</f>
        <v/>
      </c>
      <c r="E246" s="12">
        <f>INDEX('Tabela de Peso'!$B$4:$U$19,MATCH($A246,'Tabela de Peso'!$A$4:$A$19,0),MATCH($B246,'Tabela de Peso'!$B$3:$U$3,0))</f>
        <v/>
      </c>
      <c r="F246" s="13" t="n"/>
      <c r="G246" s="14">
        <f>IF($F246="","",$D246*$F246)</f>
        <v/>
      </c>
      <c r="H246" s="12">
        <f>IF($F246="","",$E246*$F246)</f>
        <v/>
      </c>
    </row>
    <row r="247">
      <c r="A247" s="9" t="n">
        <v>9</v>
      </c>
      <c r="B247" s="10" t="inlineStr">
        <is>
          <t>08 a 10</t>
        </is>
      </c>
      <c r="C247" s="9">
        <f>INDEX('Tabela de m3'!$B$3:$U$3,MATCH($B247,'Tabela de m3'!$B$4:$U$4,0))</f>
        <v/>
      </c>
      <c r="D247" s="11">
        <f>INDEX('Tabela de m3'!$B$5:$U$20,MATCH($A247,'Tabela de m3'!$A$5:$A$20,0),MATCH($B247,'Tabela de m3'!$B$4:$U$4,0))</f>
        <v/>
      </c>
      <c r="E247" s="12">
        <f>INDEX('Tabela de Peso'!$B$4:$U$19,MATCH($A247,'Tabela de Peso'!$A$4:$A$19,0),MATCH($B247,'Tabela de Peso'!$B$3:$U$3,0))</f>
        <v/>
      </c>
      <c r="F247" s="13" t="n"/>
      <c r="G247" s="14">
        <f>IF($F247="","",$D247*$F247)</f>
        <v/>
      </c>
      <c r="H247" s="12">
        <f>IF($F247="","",$E247*$F247)</f>
        <v/>
      </c>
    </row>
    <row r="248">
      <c r="A248" s="9" t="n">
        <v>9</v>
      </c>
      <c r="B248" s="10" t="inlineStr">
        <is>
          <t>10 a 12</t>
        </is>
      </c>
      <c r="C248" s="9">
        <f>INDEX('Tabela de m3'!$B$3:$U$3,MATCH($B248,'Tabela de m3'!$B$4:$U$4,0))</f>
        <v/>
      </c>
      <c r="D248" s="11">
        <f>INDEX('Tabela de m3'!$B$5:$U$20,MATCH($A248,'Tabela de m3'!$A$5:$A$20,0),MATCH($B248,'Tabela de m3'!$B$4:$U$4,0))</f>
        <v/>
      </c>
      <c r="E248" s="12">
        <f>INDEX('Tabela de Peso'!$B$4:$U$19,MATCH($A248,'Tabela de Peso'!$A$4:$A$19,0),MATCH($B248,'Tabela de Peso'!$B$3:$U$3,0))</f>
        <v/>
      </c>
      <c r="F248" s="13" t="n"/>
      <c r="G248" s="14">
        <f>IF($F248="","",$D248*$F248)</f>
        <v/>
      </c>
      <c r="H248" s="12">
        <f>IF($F248="","",$E248*$F248)</f>
        <v/>
      </c>
    </row>
    <row r="249">
      <c r="A249" s="9" t="n">
        <v>9</v>
      </c>
      <c r="B249" s="10" t="inlineStr">
        <is>
          <t>12 a 14</t>
        </is>
      </c>
      <c r="C249" s="9">
        <f>INDEX('Tabela de m3'!$B$3:$U$3,MATCH($B249,'Tabela de m3'!$B$4:$U$4,0))</f>
        <v/>
      </c>
      <c r="D249" s="11">
        <f>INDEX('Tabela de m3'!$B$5:$U$20,MATCH($A249,'Tabela de m3'!$A$5:$A$20,0),MATCH($B249,'Tabela de m3'!$B$4:$U$4,0))</f>
        <v/>
      </c>
      <c r="E249" s="12">
        <f>INDEX('Tabela de Peso'!$B$4:$U$19,MATCH($A249,'Tabela de Peso'!$A$4:$A$19,0),MATCH($B249,'Tabela de Peso'!$B$3:$U$3,0))</f>
        <v/>
      </c>
      <c r="F249" s="13" t="n"/>
      <c r="G249" s="14">
        <f>IF($F249="","",$D249*$F249)</f>
        <v/>
      </c>
      <c r="H249" s="12">
        <f>IF($F249="","",$E249*$F249)</f>
        <v/>
      </c>
    </row>
    <row r="250">
      <c r="A250" s="9" t="n">
        <v>9</v>
      </c>
      <c r="B250" s="10" t="inlineStr">
        <is>
          <t>14 a 16</t>
        </is>
      </c>
      <c r="C250" s="9">
        <f>INDEX('Tabela de m3'!$B$3:$U$3,MATCH($B250,'Tabela de m3'!$B$4:$U$4,0))</f>
        <v/>
      </c>
      <c r="D250" s="11">
        <f>INDEX('Tabela de m3'!$B$5:$U$20,MATCH($A250,'Tabela de m3'!$A$5:$A$20,0),MATCH($B250,'Tabela de m3'!$B$4:$U$4,0))</f>
        <v/>
      </c>
      <c r="E250" s="12">
        <f>INDEX('Tabela de Peso'!$B$4:$U$19,MATCH($A250,'Tabela de Peso'!$A$4:$A$19,0),MATCH($B250,'Tabela de Peso'!$B$3:$U$3,0))</f>
        <v/>
      </c>
      <c r="F250" s="13" t="n"/>
      <c r="G250" s="14">
        <f>IF($F250="","",$D250*$F250)</f>
        <v/>
      </c>
      <c r="H250" s="12">
        <f>IF($F250="","",$E250*$F250)</f>
        <v/>
      </c>
    </row>
    <row r="251">
      <c r="A251" s="9" t="n">
        <v>9</v>
      </c>
      <c r="B251" s="10" t="inlineStr">
        <is>
          <t>16 a 18</t>
        </is>
      </c>
      <c r="C251" s="9">
        <f>INDEX('Tabela de m3'!$B$3:$U$3,MATCH($B251,'Tabela de m3'!$B$4:$U$4,0))</f>
        <v/>
      </c>
      <c r="D251" s="11">
        <f>INDEX('Tabela de m3'!$B$5:$U$20,MATCH($A251,'Tabela de m3'!$A$5:$A$20,0),MATCH($B251,'Tabela de m3'!$B$4:$U$4,0))</f>
        <v/>
      </c>
      <c r="E251" s="12">
        <f>INDEX('Tabela de Peso'!$B$4:$U$19,MATCH($A251,'Tabela de Peso'!$A$4:$A$19,0),MATCH($B251,'Tabela de Peso'!$B$3:$U$3,0))</f>
        <v/>
      </c>
      <c r="F251" s="13" t="n"/>
      <c r="G251" s="14">
        <f>IF($F251="","",$D251*$F251)</f>
        <v/>
      </c>
      <c r="H251" s="12">
        <f>IF($F251="","",$E251*$F251)</f>
        <v/>
      </c>
    </row>
    <row r="252">
      <c r="A252" s="9" t="n">
        <v>9</v>
      </c>
      <c r="B252" s="10" t="inlineStr">
        <is>
          <t>18 a 20</t>
        </is>
      </c>
      <c r="C252" s="9">
        <f>INDEX('Tabela de m3'!$B$3:$U$3,MATCH($B252,'Tabela de m3'!$B$4:$U$4,0))</f>
        <v/>
      </c>
      <c r="D252" s="11">
        <f>INDEX('Tabela de m3'!$B$5:$U$20,MATCH($A252,'Tabela de m3'!$A$5:$A$20,0),MATCH($B252,'Tabela de m3'!$B$4:$U$4,0))</f>
        <v/>
      </c>
      <c r="E252" s="12">
        <f>INDEX('Tabela de Peso'!$B$4:$U$19,MATCH($A252,'Tabela de Peso'!$A$4:$A$19,0),MATCH($B252,'Tabela de Peso'!$B$3:$U$3,0))</f>
        <v/>
      </c>
      <c r="F252" s="13" t="n"/>
      <c r="G252" s="14">
        <f>IF($F252="","",$D252*$F252)</f>
        <v/>
      </c>
      <c r="H252" s="12">
        <f>IF($F252="","",$E252*$F252)</f>
        <v/>
      </c>
    </row>
    <row r="253">
      <c r="A253" s="9" t="n">
        <v>9</v>
      </c>
      <c r="B253" s="10" t="inlineStr">
        <is>
          <t>20 a 22</t>
        </is>
      </c>
      <c r="C253" s="9">
        <f>INDEX('Tabela de m3'!$B$3:$U$3,MATCH($B253,'Tabela de m3'!$B$4:$U$4,0))</f>
        <v/>
      </c>
      <c r="D253" s="11">
        <f>INDEX('Tabela de m3'!$B$5:$U$20,MATCH($A253,'Tabela de m3'!$A$5:$A$20,0),MATCH($B253,'Tabela de m3'!$B$4:$U$4,0))</f>
        <v/>
      </c>
      <c r="E253" s="12">
        <f>INDEX('Tabela de Peso'!$B$4:$U$19,MATCH($A253,'Tabela de Peso'!$A$4:$A$19,0),MATCH($B253,'Tabela de Peso'!$B$3:$U$3,0))</f>
        <v/>
      </c>
      <c r="F253" s="13" t="n"/>
      <c r="G253" s="14">
        <f>IF($F253="","",$D253*$F253)</f>
        <v/>
      </c>
      <c r="H253" s="12">
        <f>IF($F253="","",$E253*$F253)</f>
        <v/>
      </c>
    </row>
    <row r="254">
      <c r="A254" s="9" t="n">
        <v>9</v>
      </c>
      <c r="B254" s="10" t="inlineStr">
        <is>
          <t>22 a 24</t>
        </is>
      </c>
      <c r="C254" s="9">
        <f>INDEX('Tabela de m3'!$B$3:$U$3,MATCH($B254,'Tabela de m3'!$B$4:$U$4,0))</f>
        <v/>
      </c>
      <c r="D254" s="11">
        <f>INDEX('Tabela de m3'!$B$5:$U$20,MATCH($A254,'Tabela de m3'!$A$5:$A$20,0),MATCH($B254,'Tabela de m3'!$B$4:$U$4,0))</f>
        <v/>
      </c>
      <c r="E254" s="12">
        <f>INDEX('Tabela de Peso'!$B$4:$U$19,MATCH($A254,'Tabela de Peso'!$A$4:$A$19,0),MATCH($B254,'Tabela de Peso'!$B$3:$U$3,0))</f>
        <v/>
      </c>
      <c r="F254" s="13" t="n"/>
      <c r="G254" s="14">
        <f>IF($F254="","",$D254*$F254)</f>
        <v/>
      </c>
      <c r="H254" s="12">
        <f>IF($F254="","",$E254*$F254)</f>
        <v/>
      </c>
    </row>
    <row r="255">
      <c r="A255" s="9" t="n">
        <v>9</v>
      </c>
      <c r="B255" s="10" t="inlineStr">
        <is>
          <t>24 a 26</t>
        </is>
      </c>
      <c r="C255" s="9">
        <f>INDEX('Tabela de m3'!$B$3:$U$3,MATCH($B255,'Tabela de m3'!$B$4:$U$4,0))</f>
        <v/>
      </c>
      <c r="D255" s="11">
        <f>INDEX('Tabela de m3'!$B$5:$U$20,MATCH($A255,'Tabela de m3'!$A$5:$A$20,0),MATCH($B255,'Tabela de m3'!$B$4:$U$4,0))</f>
        <v/>
      </c>
      <c r="E255" s="12">
        <f>INDEX('Tabela de Peso'!$B$4:$U$19,MATCH($A255,'Tabela de Peso'!$A$4:$A$19,0),MATCH($B255,'Tabela de Peso'!$B$3:$U$3,0))</f>
        <v/>
      </c>
      <c r="F255" s="13" t="n"/>
      <c r="G255" s="14">
        <f>IF($F255="","",$D255*$F255)</f>
        <v/>
      </c>
      <c r="H255" s="12">
        <f>IF($F255="","",$E255*$F255)</f>
        <v/>
      </c>
    </row>
    <row r="256">
      <c r="A256" s="9" t="n">
        <v>9</v>
      </c>
      <c r="B256" s="10" t="inlineStr">
        <is>
          <t>26 a 28</t>
        </is>
      </c>
      <c r="C256" s="9">
        <f>INDEX('Tabela de m3'!$B$3:$U$3,MATCH($B256,'Tabela de m3'!$B$4:$U$4,0))</f>
        <v/>
      </c>
      <c r="D256" s="11">
        <f>INDEX('Tabela de m3'!$B$5:$U$20,MATCH($A256,'Tabela de m3'!$A$5:$A$20,0),MATCH($B256,'Tabela de m3'!$B$4:$U$4,0))</f>
        <v/>
      </c>
      <c r="E256" s="12">
        <f>INDEX('Tabela de Peso'!$B$4:$U$19,MATCH($A256,'Tabela de Peso'!$A$4:$A$19,0),MATCH($B256,'Tabela de Peso'!$B$3:$U$3,0))</f>
        <v/>
      </c>
      <c r="F256" s="13" t="n"/>
      <c r="G256" s="14">
        <f>IF($F256="","",$D256*$F256)</f>
        <v/>
      </c>
      <c r="H256" s="12">
        <f>IF($F256="","",$E256*$F256)</f>
        <v/>
      </c>
    </row>
    <row r="257">
      <c r="A257" s="9" t="n">
        <v>9</v>
      </c>
      <c r="B257" s="10" t="inlineStr">
        <is>
          <t>28 a 30</t>
        </is>
      </c>
      <c r="C257" s="9">
        <f>INDEX('Tabela de m3'!$B$3:$U$3,MATCH($B257,'Tabela de m3'!$B$4:$U$4,0))</f>
        <v/>
      </c>
      <c r="D257" s="11">
        <f>INDEX('Tabela de m3'!$B$5:$U$20,MATCH($A257,'Tabela de m3'!$A$5:$A$20,0),MATCH($B257,'Tabela de m3'!$B$4:$U$4,0))</f>
        <v/>
      </c>
      <c r="E257" s="12">
        <f>INDEX('Tabela de Peso'!$B$4:$U$19,MATCH($A257,'Tabela de Peso'!$A$4:$A$19,0),MATCH($B257,'Tabela de Peso'!$B$3:$U$3,0))</f>
        <v/>
      </c>
      <c r="F257" s="13" t="n"/>
      <c r="G257" s="14">
        <f>IF($F257="","",$D257*$F257)</f>
        <v/>
      </c>
      <c r="H257" s="12">
        <f>IF($F257="","",$E257*$F257)</f>
        <v/>
      </c>
    </row>
    <row r="258">
      <c r="A258" s="9" t="n">
        <v>9</v>
      </c>
      <c r="B258" s="10" t="inlineStr">
        <is>
          <t>30 a 32</t>
        </is>
      </c>
      <c r="C258" s="9">
        <f>INDEX('Tabela de m3'!$B$3:$U$3,MATCH($B258,'Tabela de m3'!$B$4:$U$4,0))</f>
        <v/>
      </c>
      <c r="D258" s="11">
        <f>INDEX('Tabela de m3'!$B$5:$U$20,MATCH($A258,'Tabela de m3'!$A$5:$A$20,0),MATCH($B258,'Tabela de m3'!$B$4:$U$4,0))</f>
        <v/>
      </c>
      <c r="E258" s="12">
        <f>INDEX('Tabela de Peso'!$B$4:$U$19,MATCH($A258,'Tabela de Peso'!$A$4:$A$19,0),MATCH($B258,'Tabela de Peso'!$B$3:$U$3,0))</f>
        <v/>
      </c>
      <c r="F258" s="13" t="n"/>
      <c r="G258" s="14">
        <f>IF($F258="","",$D258*$F258)</f>
        <v/>
      </c>
      <c r="H258" s="12">
        <f>IF($F258="","",$E258*$F258)</f>
        <v/>
      </c>
    </row>
    <row r="259">
      <c r="A259" s="9" t="n">
        <v>9</v>
      </c>
      <c r="B259" s="10" t="inlineStr">
        <is>
          <t>32 a 34</t>
        </is>
      </c>
      <c r="C259" s="9">
        <f>INDEX('Tabela de m3'!$B$3:$U$3,MATCH($B259,'Tabela de m3'!$B$4:$U$4,0))</f>
        <v/>
      </c>
      <c r="D259" s="11">
        <f>INDEX('Tabela de m3'!$B$5:$U$20,MATCH($A259,'Tabela de m3'!$A$5:$A$20,0),MATCH($B259,'Tabela de m3'!$B$4:$U$4,0))</f>
        <v/>
      </c>
      <c r="E259" s="12">
        <f>INDEX('Tabela de Peso'!$B$4:$U$19,MATCH($A259,'Tabela de Peso'!$A$4:$A$19,0),MATCH($B259,'Tabela de Peso'!$B$3:$U$3,0))</f>
        <v/>
      </c>
      <c r="F259" s="13" t="n"/>
      <c r="G259" s="14">
        <f>IF($F259="","",$D259*$F259)</f>
        <v/>
      </c>
      <c r="H259" s="12">
        <f>IF($F259="","",$E259*$F259)</f>
        <v/>
      </c>
    </row>
    <row r="260">
      <c r="A260" s="9" t="n">
        <v>9</v>
      </c>
      <c r="B260" s="10" t="inlineStr">
        <is>
          <t>34 a 36</t>
        </is>
      </c>
      <c r="C260" s="9">
        <f>INDEX('Tabela de m3'!$B$3:$U$3,MATCH($B260,'Tabela de m3'!$B$4:$U$4,0))</f>
        <v/>
      </c>
      <c r="D260" s="11">
        <f>INDEX('Tabela de m3'!$B$5:$U$20,MATCH($A260,'Tabela de m3'!$A$5:$A$20,0),MATCH($B260,'Tabela de m3'!$B$4:$U$4,0))</f>
        <v/>
      </c>
      <c r="E260" s="12">
        <f>INDEX('Tabela de Peso'!$B$4:$U$19,MATCH($A260,'Tabela de Peso'!$A$4:$A$19,0),MATCH($B260,'Tabela de Peso'!$B$3:$U$3,0))</f>
        <v/>
      </c>
      <c r="F260" s="13" t="n"/>
      <c r="G260" s="14">
        <f>IF($F260="","",$D260*$F260)</f>
        <v/>
      </c>
      <c r="H260" s="12">
        <f>IF($F260="","",$E260*$F260)</f>
        <v/>
      </c>
    </row>
    <row r="261">
      <c r="A261" s="9" t="n">
        <v>9</v>
      </c>
      <c r="B261" s="10" t="inlineStr">
        <is>
          <t>36 a 38</t>
        </is>
      </c>
      <c r="C261" s="9">
        <f>INDEX('Tabela de m3'!$B$3:$U$3,MATCH($B261,'Tabela de m3'!$B$4:$U$4,0))</f>
        <v/>
      </c>
      <c r="D261" s="11">
        <f>INDEX('Tabela de m3'!$B$5:$U$20,MATCH($A261,'Tabela de m3'!$A$5:$A$20,0),MATCH($B261,'Tabela de m3'!$B$4:$U$4,0))</f>
        <v/>
      </c>
      <c r="E261" s="12">
        <f>INDEX('Tabela de Peso'!$B$4:$U$19,MATCH($A261,'Tabela de Peso'!$A$4:$A$19,0),MATCH($B261,'Tabela de Peso'!$B$3:$U$3,0))</f>
        <v/>
      </c>
      <c r="F261" s="13" t="n"/>
      <c r="G261" s="14">
        <f>IF($F261="","",$D261*$F261)</f>
        <v/>
      </c>
      <c r="H261" s="12">
        <f>IF($F261="","",$E261*$F261)</f>
        <v/>
      </c>
    </row>
    <row r="262">
      <c r="A262" s="9" t="n">
        <v>9</v>
      </c>
      <c r="B262" s="10" t="inlineStr">
        <is>
          <t>38 a 40</t>
        </is>
      </c>
      <c r="C262" s="9">
        <f>INDEX('Tabela de m3'!$B$3:$U$3,MATCH($B262,'Tabela de m3'!$B$4:$U$4,0))</f>
        <v/>
      </c>
      <c r="D262" s="11">
        <f>INDEX('Tabela de m3'!$B$5:$U$20,MATCH($A262,'Tabela de m3'!$A$5:$A$20,0),MATCH($B262,'Tabela de m3'!$B$4:$U$4,0))</f>
        <v/>
      </c>
      <c r="E262" s="12">
        <f>INDEX('Tabela de Peso'!$B$4:$U$19,MATCH($A262,'Tabela de Peso'!$A$4:$A$19,0),MATCH($B262,'Tabela de Peso'!$B$3:$U$3,0))</f>
        <v/>
      </c>
      <c r="F262" s="13" t="n"/>
      <c r="G262" s="14">
        <f>IF($F262="","",$D262*$F262)</f>
        <v/>
      </c>
      <c r="H262" s="12">
        <f>IF($F262="","",$E262*$F262)</f>
        <v/>
      </c>
    </row>
    <row r="263">
      <c r="A263" s="9" t="n">
        <v>9</v>
      </c>
      <c r="B263" s="10" t="inlineStr">
        <is>
          <t>40 a 42</t>
        </is>
      </c>
      <c r="C263" s="9">
        <f>INDEX('Tabela de m3'!$B$3:$U$3,MATCH($B263,'Tabela de m3'!$B$4:$U$4,0))</f>
        <v/>
      </c>
      <c r="D263" s="11">
        <f>INDEX('Tabela de m3'!$B$5:$U$20,MATCH($A263,'Tabela de m3'!$A$5:$A$20,0),MATCH($B263,'Tabela de m3'!$B$4:$U$4,0))</f>
        <v/>
      </c>
      <c r="E263" s="12">
        <f>INDEX('Tabela de Peso'!$B$4:$U$19,MATCH($A263,'Tabela de Peso'!$A$4:$A$19,0),MATCH($B263,'Tabela de Peso'!$B$3:$U$3,0))</f>
        <v/>
      </c>
      <c r="F263" s="13" t="n"/>
      <c r="G263" s="14">
        <f>IF($F263="","",$D263*$F263)</f>
        <v/>
      </c>
      <c r="H263" s="12">
        <f>IF($F263="","",$E263*$F263)</f>
        <v/>
      </c>
    </row>
    <row r="264">
      <c r="A264" s="9" t="n">
        <v>9</v>
      </c>
      <c r="B264" s="10" t="inlineStr">
        <is>
          <t>42 a 44</t>
        </is>
      </c>
      <c r="C264" s="9">
        <f>INDEX('Tabela de m3'!$B$3:$U$3,MATCH($B264,'Tabela de m3'!$B$4:$U$4,0))</f>
        <v/>
      </c>
      <c r="D264" s="11">
        <f>INDEX('Tabela de m3'!$B$5:$U$20,MATCH($A264,'Tabela de m3'!$A$5:$A$20,0),MATCH($B264,'Tabela de m3'!$B$4:$U$4,0))</f>
        <v/>
      </c>
      <c r="E264" s="12">
        <f>INDEX('Tabela de Peso'!$B$4:$U$19,MATCH($A264,'Tabela de Peso'!$A$4:$A$19,0),MATCH($B264,'Tabela de Peso'!$B$3:$U$3,0))</f>
        <v/>
      </c>
      <c r="F264" s="13" t="n"/>
      <c r="G264" s="14">
        <f>IF($F264="","",$D264*$F264)</f>
        <v/>
      </c>
      <c r="H264" s="12">
        <f>IF($F264="","",$E264*$F264)</f>
        <v/>
      </c>
    </row>
    <row r="265">
      <c r="A265" s="15" t="n">
        <v>10</v>
      </c>
      <c r="B265" s="16" t="inlineStr">
        <is>
          <t>04 a 06</t>
        </is>
      </c>
      <c r="C265" s="15">
        <f>INDEX('Tabela de m3'!$B$3:$U$3,MATCH($B265,'Tabela de m3'!$B$4:$U$4,0))</f>
        <v/>
      </c>
      <c r="D265" s="17">
        <f>INDEX('Tabela de m3'!$B$5:$U$20,MATCH($A265,'Tabela de m3'!$A$5:$A$20,0),MATCH($B265,'Tabela de m3'!$B$4:$U$4,0))</f>
        <v/>
      </c>
      <c r="E265" s="18">
        <f>INDEX('Tabela de Peso'!$B$4:$U$19,MATCH($A265,'Tabela de Peso'!$A$4:$A$19,0),MATCH($B265,'Tabela de Peso'!$B$3:$U$3,0))</f>
        <v/>
      </c>
      <c r="F265" s="13" t="n"/>
      <c r="G265" s="19">
        <f>IF($F265="","",$D265*$F265)</f>
        <v/>
      </c>
      <c r="H265" s="18">
        <f>IF($F265="","",$E265*$F265)</f>
        <v/>
      </c>
    </row>
    <row r="266">
      <c r="A266" s="15" t="n">
        <v>10</v>
      </c>
      <c r="B266" s="16" t="inlineStr">
        <is>
          <t>06 a 08</t>
        </is>
      </c>
      <c r="C266" s="15">
        <f>INDEX('Tabela de m3'!$B$3:$U$3,MATCH($B266,'Tabela de m3'!$B$4:$U$4,0))</f>
        <v/>
      </c>
      <c r="D266" s="17">
        <f>INDEX('Tabela de m3'!$B$5:$U$20,MATCH($A266,'Tabela de m3'!$A$5:$A$20,0),MATCH($B266,'Tabela de m3'!$B$4:$U$4,0))</f>
        <v/>
      </c>
      <c r="E266" s="18">
        <f>INDEX('Tabela de Peso'!$B$4:$U$19,MATCH($A266,'Tabela de Peso'!$A$4:$A$19,0),MATCH($B266,'Tabela de Peso'!$B$3:$U$3,0))</f>
        <v/>
      </c>
      <c r="F266" s="13" t="n"/>
      <c r="G266" s="19">
        <f>IF($F266="","",$D266*$F266)</f>
        <v/>
      </c>
      <c r="H266" s="18">
        <f>IF($F266="","",$E266*$F266)</f>
        <v/>
      </c>
    </row>
    <row r="267">
      <c r="A267" s="15" t="n">
        <v>10</v>
      </c>
      <c r="B267" s="16" t="inlineStr">
        <is>
          <t>08 a 10</t>
        </is>
      </c>
      <c r="C267" s="15">
        <f>INDEX('Tabela de m3'!$B$3:$U$3,MATCH($B267,'Tabela de m3'!$B$4:$U$4,0))</f>
        <v/>
      </c>
      <c r="D267" s="17">
        <f>INDEX('Tabela de m3'!$B$5:$U$20,MATCH($A267,'Tabela de m3'!$A$5:$A$20,0),MATCH($B267,'Tabela de m3'!$B$4:$U$4,0))</f>
        <v/>
      </c>
      <c r="E267" s="18">
        <f>INDEX('Tabela de Peso'!$B$4:$U$19,MATCH($A267,'Tabela de Peso'!$A$4:$A$19,0),MATCH($B267,'Tabela de Peso'!$B$3:$U$3,0))</f>
        <v/>
      </c>
      <c r="F267" s="13" t="n"/>
      <c r="G267" s="19">
        <f>IF($F267="","",$D267*$F267)</f>
        <v/>
      </c>
      <c r="H267" s="18">
        <f>IF($F267="","",$E267*$F267)</f>
        <v/>
      </c>
    </row>
    <row r="268">
      <c r="A268" s="15" t="n">
        <v>10</v>
      </c>
      <c r="B268" s="16" t="inlineStr">
        <is>
          <t>10 a 12</t>
        </is>
      </c>
      <c r="C268" s="15">
        <f>INDEX('Tabela de m3'!$B$3:$U$3,MATCH($B268,'Tabela de m3'!$B$4:$U$4,0))</f>
        <v/>
      </c>
      <c r="D268" s="17">
        <f>INDEX('Tabela de m3'!$B$5:$U$20,MATCH($A268,'Tabela de m3'!$A$5:$A$20,0),MATCH($B268,'Tabela de m3'!$B$4:$U$4,0))</f>
        <v/>
      </c>
      <c r="E268" s="18">
        <f>INDEX('Tabela de Peso'!$B$4:$U$19,MATCH($A268,'Tabela de Peso'!$A$4:$A$19,0),MATCH($B268,'Tabela de Peso'!$B$3:$U$3,0))</f>
        <v/>
      </c>
      <c r="F268" s="13" t="n"/>
      <c r="G268" s="19">
        <f>IF($F268="","",$D268*$F268)</f>
        <v/>
      </c>
      <c r="H268" s="18">
        <f>IF($F268="","",$E268*$F268)</f>
        <v/>
      </c>
    </row>
    <row r="269">
      <c r="A269" s="15" t="n">
        <v>10</v>
      </c>
      <c r="B269" s="16" t="inlineStr">
        <is>
          <t>12 a 14</t>
        </is>
      </c>
      <c r="C269" s="15">
        <f>INDEX('Tabela de m3'!$B$3:$U$3,MATCH($B269,'Tabela de m3'!$B$4:$U$4,0))</f>
        <v/>
      </c>
      <c r="D269" s="17">
        <f>INDEX('Tabela de m3'!$B$5:$U$20,MATCH($A269,'Tabela de m3'!$A$5:$A$20,0),MATCH($B269,'Tabela de m3'!$B$4:$U$4,0))</f>
        <v/>
      </c>
      <c r="E269" s="18">
        <f>INDEX('Tabela de Peso'!$B$4:$U$19,MATCH($A269,'Tabela de Peso'!$A$4:$A$19,0),MATCH($B269,'Tabela de Peso'!$B$3:$U$3,0))</f>
        <v/>
      </c>
      <c r="F269" s="13" t="n"/>
      <c r="G269" s="19">
        <f>IF($F269="","",$D269*$F269)</f>
        <v/>
      </c>
      <c r="H269" s="18">
        <f>IF($F269="","",$E269*$F269)</f>
        <v/>
      </c>
    </row>
    <row r="270">
      <c r="A270" s="15" t="n">
        <v>10</v>
      </c>
      <c r="B270" s="16" t="inlineStr">
        <is>
          <t>14 a 16</t>
        </is>
      </c>
      <c r="C270" s="15">
        <f>INDEX('Tabela de m3'!$B$3:$U$3,MATCH($B270,'Tabela de m3'!$B$4:$U$4,0))</f>
        <v/>
      </c>
      <c r="D270" s="17">
        <f>INDEX('Tabela de m3'!$B$5:$U$20,MATCH($A270,'Tabela de m3'!$A$5:$A$20,0),MATCH($B270,'Tabela de m3'!$B$4:$U$4,0))</f>
        <v/>
      </c>
      <c r="E270" s="18">
        <f>INDEX('Tabela de Peso'!$B$4:$U$19,MATCH($A270,'Tabela de Peso'!$A$4:$A$19,0),MATCH($B270,'Tabela de Peso'!$B$3:$U$3,0))</f>
        <v/>
      </c>
      <c r="F270" s="13" t="n"/>
      <c r="G270" s="19">
        <f>IF($F270="","",$D270*$F270)</f>
        <v/>
      </c>
      <c r="H270" s="18">
        <f>IF($F270="","",$E270*$F270)</f>
        <v/>
      </c>
    </row>
    <row r="271">
      <c r="A271" s="15" t="n">
        <v>10</v>
      </c>
      <c r="B271" s="16" t="inlineStr">
        <is>
          <t>16 a 18</t>
        </is>
      </c>
      <c r="C271" s="15">
        <f>INDEX('Tabela de m3'!$B$3:$U$3,MATCH($B271,'Tabela de m3'!$B$4:$U$4,0))</f>
        <v/>
      </c>
      <c r="D271" s="17">
        <f>INDEX('Tabela de m3'!$B$5:$U$20,MATCH($A271,'Tabela de m3'!$A$5:$A$20,0),MATCH($B271,'Tabela de m3'!$B$4:$U$4,0))</f>
        <v/>
      </c>
      <c r="E271" s="18">
        <f>INDEX('Tabela de Peso'!$B$4:$U$19,MATCH($A271,'Tabela de Peso'!$A$4:$A$19,0),MATCH($B271,'Tabela de Peso'!$B$3:$U$3,0))</f>
        <v/>
      </c>
      <c r="F271" s="13" t="n"/>
      <c r="G271" s="19">
        <f>IF($F271="","",$D271*$F271)</f>
        <v/>
      </c>
      <c r="H271" s="18">
        <f>IF($F271="","",$E271*$F271)</f>
        <v/>
      </c>
    </row>
    <row r="272">
      <c r="A272" s="15" t="n">
        <v>10</v>
      </c>
      <c r="B272" s="16" t="inlineStr">
        <is>
          <t>18 a 20</t>
        </is>
      </c>
      <c r="C272" s="15">
        <f>INDEX('Tabela de m3'!$B$3:$U$3,MATCH($B272,'Tabela de m3'!$B$4:$U$4,0))</f>
        <v/>
      </c>
      <c r="D272" s="17">
        <f>INDEX('Tabela de m3'!$B$5:$U$20,MATCH($A272,'Tabela de m3'!$A$5:$A$20,0),MATCH($B272,'Tabela de m3'!$B$4:$U$4,0))</f>
        <v/>
      </c>
      <c r="E272" s="18">
        <f>INDEX('Tabela de Peso'!$B$4:$U$19,MATCH($A272,'Tabela de Peso'!$A$4:$A$19,0),MATCH($B272,'Tabela de Peso'!$B$3:$U$3,0))</f>
        <v/>
      </c>
      <c r="F272" s="13" t="n"/>
      <c r="G272" s="19">
        <f>IF($F272="","",$D272*$F272)</f>
        <v/>
      </c>
      <c r="H272" s="18">
        <f>IF($F272="","",$E272*$F272)</f>
        <v/>
      </c>
    </row>
    <row r="273">
      <c r="A273" s="15" t="n">
        <v>10</v>
      </c>
      <c r="B273" s="16" t="inlineStr">
        <is>
          <t>20 a 22</t>
        </is>
      </c>
      <c r="C273" s="15">
        <f>INDEX('Tabela de m3'!$B$3:$U$3,MATCH($B273,'Tabela de m3'!$B$4:$U$4,0))</f>
        <v/>
      </c>
      <c r="D273" s="17">
        <f>INDEX('Tabela de m3'!$B$5:$U$20,MATCH($A273,'Tabela de m3'!$A$5:$A$20,0),MATCH($B273,'Tabela de m3'!$B$4:$U$4,0))</f>
        <v/>
      </c>
      <c r="E273" s="18">
        <f>INDEX('Tabela de Peso'!$B$4:$U$19,MATCH($A273,'Tabela de Peso'!$A$4:$A$19,0),MATCH($B273,'Tabela de Peso'!$B$3:$U$3,0))</f>
        <v/>
      </c>
      <c r="F273" s="13" t="n"/>
      <c r="G273" s="19">
        <f>IF($F273="","",$D273*$F273)</f>
        <v/>
      </c>
      <c r="H273" s="18">
        <f>IF($F273="","",$E273*$F273)</f>
        <v/>
      </c>
    </row>
    <row r="274">
      <c r="A274" s="15" t="n">
        <v>10</v>
      </c>
      <c r="B274" s="16" t="inlineStr">
        <is>
          <t>22 a 24</t>
        </is>
      </c>
      <c r="C274" s="15">
        <f>INDEX('Tabela de m3'!$B$3:$U$3,MATCH($B274,'Tabela de m3'!$B$4:$U$4,0))</f>
        <v/>
      </c>
      <c r="D274" s="17">
        <f>INDEX('Tabela de m3'!$B$5:$U$20,MATCH($A274,'Tabela de m3'!$A$5:$A$20,0),MATCH($B274,'Tabela de m3'!$B$4:$U$4,0))</f>
        <v/>
      </c>
      <c r="E274" s="18">
        <f>INDEX('Tabela de Peso'!$B$4:$U$19,MATCH($A274,'Tabela de Peso'!$A$4:$A$19,0),MATCH($B274,'Tabela de Peso'!$B$3:$U$3,0))</f>
        <v/>
      </c>
      <c r="F274" s="13" t="n"/>
      <c r="G274" s="19">
        <f>IF($F274="","",$D274*$F274)</f>
        <v/>
      </c>
      <c r="H274" s="18">
        <f>IF($F274="","",$E274*$F274)</f>
        <v/>
      </c>
    </row>
    <row r="275">
      <c r="A275" s="15" t="n">
        <v>10</v>
      </c>
      <c r="B275" s="16" t="inlineStr">
        <is>
          <t>24 a 26</t>
        </is>
      </c>
      <c r="C275" s="15">
        <f>INDEX('Tabela de m3'!$B$3:$U$3,MATCH($B275,'Tabela de m3'!$B$4:$U$4,0))</f>
        <v/>
      </c>
      <c r="D275" s="17">
        <f>INDEX('Tabela de m3'!$B$5:$U$20,MATCH($A275,'Tabela de m3'!$A$5:$A$20,0),MATCH($B275,'Tabela de m3'!$B$4:$U$4,0))</f>
        <v/>
      </c>
      <c r="E275" s="18">
        <f>INDEX('Tabela de Peso'!$B$4:$U$19,MATCH($A275,'Tabela de Peso'!$A$4:$A$19,0),MATCH($B275,'Tabela de Peso'!$B$3:$U$3,0))</f>
        <v/>
      </c>
      <c r="F275" s="13" t="n"/>
      <c r="G275" s="19">
        <f>IF($F275="","",$D275*$F275)</f>
        <v/>
      </c>
      <c r="H275" s="18">
        <f>IF($F275="","",$E275*$F275)</f>
        <v/>
      </c>
    </row>
    <row r="276">
      <c r="A276" s="15" t="n">
        <v>10</v>
      </c>
      <c r="B276" s="16" t="inlineStr">
        <is>
          <t>26 a 28</t>
        </is>
      </c>
      <c r="C276" s="15">
        <f>INDEX('Tabela de m3'!$B$3:$U$3,MATCH($B276,'Tabela de m3'!$B$4:$U$4,0))</f>
        <v/>
      </c>
      <c r="D276" s="17">
        <f>INDEX('Tabela de m3'!$B$5:$U$20,MATCH($A276,'Tabela de m3'!$A$5:$A$20,0),MATCH($B276,'Tabela de m3'!$B$4:$U$4,0))</f>
        <v/>
      </c>
      <c r="E276" s="18">
        <f>INDEX('Tabela de Peso'!$B$4:$U$19,MATCH($A276,'Tabela de Peso'!$A$4:$A$19,0),MATCH($B276,'Tabela de Peso'!$B$3:$U$3,0))</f>
        <v/>
      </c>
      <c r="F276" s="13" t="n"/>
      <c r="G276" s="19">
        <f>IF($F276="","",$D276*$F276)</f>
        <v/>
      </c>
      <c r="H276" s="18">
        <f>IF($F276="","",$E276*$F276)</f>
        <v/>
      </c>
    </row>
    <row r="277">
      <c r="A277" s="15" t="n">
        <v>10</v>
      </c>
      <c r="B277" s="16" t="inlineStr">
        <is>
          <t>28 a 30</t>
        </is>
      </c>
      <c r="C277" s="15">
        <f>INDEX('Tabela de m3'!$B$3:$U$3,MATCH($B277,'Tabela de m3'!$B$4:$U$4,0))</f>
        <v/>
      </c>
      <c r="D277" s="17">
        <f>INDEX('Tabela de m3'!$B$5:$U$20,MATCH($A277,'Tabela de m3'!$A$5:$A$20,0),MATCH($B277,'Tabela de m3'!$B$4:$U$4,0))</f>
        <v/>
      </c>
      <c r="E277" s="18">
        <f>INDEX('Tabela de Peso'!$B$4:$U$19,MATCH($A277,'Tabela de Peso'!$A$4:$A$19,0),MATCH($B277,'Tabela de Peso'!$B$3:$U$3,0))</f>
        <v/>
      </c>
      <c r="F277" s="13" t="n"/>
      <c r="G277" s="19">
        <f>IF($F277="","",$D277*$F277)</f>
        <v/>
      </c>
      <c r="H277" s="18">
        <f>IF($F277="","",$E277*$F277)</f>
        <v/>
      </c>
    </row>
    <row r="278">
      <c r="A278" s="15" t="n">
        <v>10</v>
      </c>
      <c r="B278" s="16" t="inlineStr">
        <is>
          <t>30 a 32</t>
        </is>
      </c>
      <c r="C278" s="15">
        <f>INDEX('Tabela de m3'!$B$3:$U$3,MATCH($B278,'Tabela de m3'!$B$4:$U$4,0))</f>
        <v/>
      </c>
      <c r="D278" s="17">
        <f>INDEX('Tabela de m3'!$B$5:$U$20,MATCH($A278,'Tabela de m3'!$A$5:$A$20,0),MATCH($B278,'Tabela de m3'!$B$4:$U$4,0))</f>
        <v/>
      </c>
      <c r="E278" s="18">
        <f>INDEX('Tabela de Peso'!$B$4:$U$19,MATCH($A278,'Tabela de Peso'!$A$4:$A$19,0),MATCH($B278,'Tabela de Peso'!$B$3:$U$3,0))</f>
        <v/>
      </c>
      <c r="F278" s="13" t="n"/>
      <c r="G278" s="19">
        <f>IF($F278="","",$D278*$F278)</f>
        <v/>
      </c>
      <c r="H278" s="18">
        <f>IF($F278="","",$E278*$F278)</f>
        <v/>
      </c>
    </row>
    <row r="279">
      <c r="A279" s="15" t="n">
        <v>10</v>
      </c>
      <c r="B279" s="16" t="inlineStr">
        <is>
          <t>32 a 34</t>
        </is>
      </c>
      <c r="C279" s="15">
        <f>INDEX('Tabela de m3'!$B$3:$U$3,MATCH($B279,'Tabela de m3'!$B$4:$U$4,0))</f>
        <v/>
      </c>
      <c r="D279" s="17">
        <f>INDEX('Tabela de m3'!$B$5:$U$20,MATCH($A279,'Tabela de m3'!$A$5:$A$20,0),MATCH($B279,'Tabela de m3'!$B$4:$U$4,0))</f>
        <v/>
      </c>
      <c r="E279" s="18">
        <f>INDEX('Tabela de Peso'!$B$4:$U$19,MATCH($A279,'Tabela de Peso'!$A$4:$A$19,0),MATCH($B279,'Tabela de Peso'!$B$3:$U$3,0))</f>
        <v/>
      </c>
      <c r="F279" s="13" t="n"/>
      <c r="G279" s="19">
        <f>IF($F279="","",$D279*$F279)</f>
        <v/>
      </c>
      <c r="H279" s="18">
        <f>IF($F279="","",$E279*$F279)</f>
        <v/>
      </c>
    </row>
    <row r="280">
      <c r="A280" s="15" t="n">
        <v>10</v>
      </c>
      <c r="B280" s="16" t="inlineStr">
        <is>
          <t>34 a 36</t>
        </is>
      </c>
      <c r="C280" s="15">
        <f>INDEX('Tabela de m3'!$B$3:$U$3,MATCH($B280,'Tabela de m3'!$B$4:$U$4,0))</f>
        <v/>
      </c>
      <c r="D280" s="17">
        <f>INDEX('Tabela de m3'!$B$5:$U$20,MATCH($A280,'Tabela de m3'!$A$5:$A$20,0),MATCH($B280,'Tabela de m3'!$B$4:$U$4,0))</f>
        <v/>
      </c>
      <c r="E280" s="18">
        <f>INDEX('Tabela de Peso'!$B$4:$U$19,MATCH($A280,'Tabela de Peso'!$A$4:$A$19,0),MATCH($B280,'Tabela de Peso'!$B$3:$U$3,0))</f>
        <v/>
      </c>
      <c r="F280" s="13" t="n"/>
      <c r="G280" s="19">
        <f>IF($F280="","",$D280*$F280)</f>
        <v/>
      </c>
      <c r="H280" s="18">
        <f>IF($F280="","",$E280*$F280)</f>
        <v/>
      </c>
    </row>
    <row r="281">
      <c r="A281" s="15" t="n">
        <v>10</v>
      </c>
      <c r="B281" s="16" t="inlineStr">
        <is>
          <t>36 a 38</t>
        </is>
      </c>
      <c r="C281" s="15">
        <f>INDEX('Tabela de m3'!$B$3:$U$3,MATCH($B281,'Tabela de m3'!$B$4:$U$4,0))</f>
        <v/>
      </c>
      <c r="D281" s="17">
        <f>INDEX('Tabela de m3'!$B$5:$U$20,MATCH($A281,'Tabela de m3'!$A$5:$A$20,0),MATCH($B281,'Tabela de m3'!$B$4:$U$4,0))</f>
        <v/>
      </c>
      <c r="E281" s="18">
        <f>INDEX('Tabela de Peso'!$B$4:$U$19,MATCH($A281,'Tabela de Peso'!$A$4:$A$19,0),MATCH($B281,'Tabela de Peso'!$B$3:$U$3,0))</f>
        <v/>
      </c>
      <c r="F281" s="13" t="n"/>
      <c r="G281" s="19">
        <f>IF($F281="","",$D281*$F281)</f>
        <v/>
      </c>
      <c r="H281" s="18">
        <f>IF($F281="","",$E281*$F281)</f>
        <v/>
      </c>
    </row>
    <row r="282">
      <c r="A282" s="15" t="n">
        <v>10</v>
      </c>
      <c r="B282" s="16" t="inlineStr">
        <is>
          <t>38 a 40</t>
        </is>
      </c>
      <c r="C282" s="15">
        <f>INDEX('Tabela de m3'!$B$3:$U$3,MATCH($B282,'Tabela de m3'!$B$4:$U$4,0))</f>
        <v/>
      </c>
      <c r="D282" s="17">
        <f>INDEX('Tabela de m3'!$B$5:$U$20,MATCH($A282,'Tabela de m3'!$A$5:$A$20,0),MATCH($B282,'Tabela de m3'!$B$4:$U$4,0))</f>
        <v/>
      </c>
      <c r="E282" s="18">
        <f>INDEX('Tabela de Peso'!$B$4:$U$19,MATCH($A282,'Tabela de Peso'!$A$4:$A$19,0),MATCH($B282,'Tabela de Peso'!$B$3:$U$3,0))</f>
        <v/>
      </c>
      <c r="F282" s="13" t="n"/>
      <c r="G282" s="19">
        <f>IF($F282="","",$D282*$F282)</f>
        <v/>
      </c>
      <c r="H282" s="18">
        <f>IF($F282="","",$E282*$F282)</f>
        <v/>
      </c>
    </row>
    <row r="283">
      <c r="A283" s="15" t="n">
        <v>10</v>
      </c>
      <c r="B283" s="16" t="inlineStr">
        <is>
          <t>40 a 42</t>
        </is>
      </c>
      <c r="C283" s="15">
        <f>INDEX('Tabela de m3'!$B$3:$U$3,MATCH($B283,'Tabela de m3'!$B$4:$U$4,0))</f>
        <v/>
      </c>
      <c r="D283" s="17">
        <f>INDEX('Tabela de m3'!$B$5:$U$20,MATCH($A283,'Tabela de m3'!$A$5:$A$20,0),MATCH($B283,'Tabela de m3'!$B$4:$U$4,0))</f>
        <v/>
      </c>
      <c r="E283" s="18">
        <f>INDEX('Tabela de Peso'!$B$4:$U$19,MATCH($A283,'Tabela de Peso'!$A$4:$A$19,0),MATCH($B283,'Tabela de Peso'!$B$3:$U$3,0))</f>
        <v/>
      </c>
      <c r="F283" s="13" t="n"/>
      <c r="G283" s="19">
        <f>IF($F283="","",$D283*$F283)</f>
        <v/>
      </c>
      <c r="H283" s="18">
        <f>IF($F283="","",$E283*$F283)</f>
        <v/>
      </c>
    </row>
    <row r="284">
      <c r="A284" s="15" t="n">
        <v>10</v>
      </c>
      <c r="B284" s="16" t="inlineStr">
        <is>
          <t>42 a 44</t>
        </is>
      </c>
      <c r="C284" s="15">
        <f>INDEX('Tabela de m3'!$B$3:$U$3,MATCH($B284,'Tabela de m3'!$B$4:$U$4,0))</f>
        <v/>
      </c>
      <c r="D284" s="17">
        <f>INDEX('Tabela de m3'!$B$5:$U$20,MATCH($A284,'Tabela de m3'!$A$5:$A$20,0),MATCH($B284,'Tabela de m3'!$B$4:$U$4,0))</f>
        <v/>
      </c>
      <c r="E284" s="18">
        <f>INDEX('Tabela de Peso'!$B$4:$U$19,MATCH($A284,'Tabela de Peso'!$A$4:$A$19,0),MATCH($B284,'Tabela de Peso'!$B$3:$U$3,0))</f>
        <v/>
      </c>
      <c r="F284" s="13" t="n"/>
      <c r="G284" s="19">
        <f>IF($F284="","",$D284*$F284)</f>
        <v/>
      </c>
      <c r="H284" s="18">
        <f>IF($F284="","",$E284*$F284)</f>
        <v/>
      </c>
    </row>
    <row r="285">
      <c r="A285" s="9" t="n">
        <v>11</v>
      </c>
      <c r="B285" s="10" t="inlineStr">
        <is>
          <t>04 a 06</t>
        </is>
      </c>
      <c r="C285" s="9">
        <f>INDEX('Tabela de m3'!$B$3:$U$3,MATCH($B285,'Tabela de m3'!$B$4:$U$4,0))</f>
        <v/>
      </c>
      <c r="D285" s="11">
        <f>INDEX('Tabela de m3'!$B$5:$U$20,MATCH($A285,'Tabela de m3'!$A$5:$A$20,0),MATCH($B285,'Tabela de m3'!$B$4:$U$4,0))</f>
        <v/>
      </c>
      <c r="E285" s="12">
        <f>INDEX('Tabela de Peso'!$B$4:$U$19,MATCH($A285,'Tabela de Peso'!$A$4:$A$19,0),MATCH($B285,'Tabela de Peso'!$B$3:$U$3,0))</f>
        <v/>
      </c>
      <c r="F285" s="13" t="n"/>
      <c r="G285" s="14">
        <f>IF($F285="","",$D285*$F285)</f>
        <v/>
      </c>
      <c r="H285" s="12">
        <f>IF($F285="","",$E285*$F285)</f>
        <v/>
      </c>
    </row>
    <row r="286">
      <c r="A286" s="9" t="n">
        <v>11</v>
      </c>
      <c r="B286" s="10" t="inlineStr">
        <is>
          <t>06 a 08</t>
        </is>
      </c>
      <c r="C286" s="9">
        <f>INDEX('Tabela de m3'!$B$3:$U$3,MATCH($B286,'Tabela de m3'!$B$4:$U$4,0))</f>
        <v/>
      </c>
      <c r="D286" s="11">
        <f>INDEX('Tabela de m3'!$B$5:$U$20,MATCH($A286,'Tabela de m3'!$A$5:$A$20,0),MATCH($B286,'Tabela de m3'!$B$4:$U$4,0))</f>
        <v/>
      </c>
      <c r="E286" s="12">
        <f>INDEX('Tabela de Peso'!$B$4:$U$19,MATCH($A286,'Tabela de Peso'!$A$4:$A$19,0),MATCH($B286,'Tabela de Peso'!$B$3:$U$3,0))</f>
        <v/>
      </c>
      <c r="F286" s="13" t="n"/>
      <c r="G286" s="14">
        <f>IF($F286="","",$D286*$F286)</f>
        <v/>
      </c>
      <c r="H286" s="12">
        <f>IF($F286="","",$E286*$F286)</f>
        <v/>
      </c>
    </row>
    <row r="287">
      <c r="A287" s="9" t="n">
        <v>11</v>
      </c>
      <c r="B287" s="10" t="inlineStr">
        <is>
          <t>08 a 10</t>
        </is>
      </c>
      <c r="C287" s="9">
        <f>INDEX('Tabela de m3'!$B$3:$U$3,MATCH($B287,'Tabela de m3'!$B$4:$U$4,0))</f>
        <v/>
      </c>
      <c r="D287" s="11">
        <f>INDEX('Tabela de m3'!$B$5:$U$20,MATCH($A287,'Tabela de m3'!$A$5:$A$20,0),MATCH($B287,'Tabela de m3'!$B$4:$U$4,0))</f>
        <v/>
      </c>
      <c r="E287" s="12">
        <f>INDEX('Tabela de Peso'!$B$4:$U$19,MATCH($A287,'Tabela de Peso'!$A$4:$A$19,0),MATCH($B287,'Tabela de Peso'!$B$3:$U$3,0))</f>
        <v/>
      </c>
      <c r="F287" s="13" t="n"/>
      <c r="G287" s="14">
        <f>IF($F287="","",$D287*$F287)</f>
        <v/>
      </c>
      <c r="H287" s="12">
        <f>IF($F287="","",$E287*$F287)</f>
        <v/>
      </c>
    </row>
    <row r="288">
      <c r="A288" s="9" t="n">
        <v>11</v>
      </c>
      <c r="B288" s="10" t="inlineStr">
        <is>
          <t>10 a 12</t>
        </is>
      </c>
      <c r="C288" s="9">
        <f>INDEX('Tabela de m3'!$B$3:$U$3,MATCH($B288,'Tabela de m3'!$B$4:$U$4,0))</f>
        <v/>
      </c>
      <c r="D288" s="11">
        <f>INDEX('Tabela de m3'!$B$5:$U$20,MATCH($A288,'Tabela de m3'!$A$5:$A$20,0),MATCH($B288,'Tabela de m3'!$B$4:$U$4,0))</f>
        <v/>
      </c>
      <c r="E288" s="12">
        <f>INDEX('Tabela de Peso'!$B$4:$U$19,MATCH($A288,'Tabela de Peso'!$A$4:$A$19,0),MATCH($B288,'Tabela de Peso'!$B$3:$U$3,0))</f>
        <v/>
      </c>
      <c r="F288" s="13" t="n"/>
      <c r="G288" s="14">
        <f>IF($F288="","",$D288*$F288)</f>
        <v/>
      </c>
      <c r="H288" s="12">
        <f>IF($F288="","",$E288*$F288)</f>
        <v/>
      </c>
    </row>
    <row r="289">
      <c r="A289" s="9" t="n">
        <v>11</v>
      </c>
      <c r="B289" s="10" t="inlineStr">
        <is>
          <t>12 a 14</t>
        </is>
      </c>
      <c r="C289" s="9">
        <f>INDEX('Tabela de m3'!$B$3:$U$3,MATCH($B289,'Tabela de m3'!$B$4:$U$4,0))</f>
        <v/>
      </c>
      <c r="D289" s="11">
        <f>INDEX('Tabela de m3'!$B$5:$U$20,MATCH($A289,'Tabela de m3'!$A$5:$A$20,0),MATCH($B289,'Tabela de m3'!$B$4:$U$4,0))</f>
        <v/>
      </c>
      <c r="E289" s="12">
        <f>INDEX('Tabela de Peso'!$B$4:$U$19,MATCH($A289,'Tabela de Peso'!$A$4:$A$19,0),MATCH($B289,'Tabela de Peso'!$B$3:$U$3,0))</f>
        <v/>
      </c>
      <c r="F289" s="13" t="n"/>
      <c r="G289" s="14">
        <f>IF($F289="","",$D289*$F289)</f>
        <v/>
      </c>
      <c r="H289" s="12">
        <f>IF($F289="","",$E289*$F289)</f>
        <v/>
      </c>
    </row>
    <row r="290">
      <c r="A290" s="9" t="n">
        <v>11</v>
      </c>
      <c r="B290" s="10" t="inlineStr">
        <is>
          <t>14 a 16</t>
        </is>
      </c>
      <c r="C290" s="9">
        <f>INDEX('Tabela de m3'!$B$3:$U$3,MATCH($B290,'Tabela de m3'!$B$4:$U$4,0))</f>
        <v/>
      </c>
      <c r="D290" s="11">
        <f>INDEX('Tabela de m3'!$B$5:$U$20,MATCH($A290,'Tabela de m3'!$A$5:$A$20,0),MATCH($B290,'Tabela de m3'!$B$4:$U$4,0))</f>
        <v/>
      </c>
      <c r="E290" s="12">
        <f>INDEX('Tabela de Peso'!$B$4:$U$19,MATCH($A290,'Tabela de Peso'!$A$4:$A$19,0),MATCH($B290,'Tabela de Peso'!$B$3:$U$3,0))</f>
        <v/>
      </c>
      <c r="F290" s="13" t="n"/>
      <c r="G290" s="14">
        <f>IF($F290="","",$D290*$F290)</f>
        <v/>
      </c>
      <c r="H290" s="12">
        <f>IF($F290="","",$E290*$F290)</f>
        <v/>
      </c>
    </row>
    <row r="291">
      <c r="A291" s="9" t="n">
        <v>11</v>
      </c>
      <c r="B291" s="10" t="inlineStr">
        <is>
          <t>16 a 18</t>
        </is>
      </c>
      <c r="C291" s="9">
        <f>INDEX('Tabela de m3'!$B$3:$U$3,MATCH($B291,'Tabela de m3'!$B$4:$U$4,0))</f>
        <v/>
      </c>
      <c r="D291" s="11">
        <f>INDEX('Tabela de m3'!$B$5:$U$20,MATCH($A291,'Tabela de m3'!$A$5:$A$20,0),MATCH($B291,'Tabela de m3'!$B$4:$U$4,0))</f>
        <v/>
      </c>
      <c r="E291" s="12">
        <f>INDEX('Tabela de Peso'!$B$4:$U$19,MATCH($A291,'Tabela de Peso'!$A$4:$A$19,0),MATCH($B291,'Tabela de Peso'!$B$3:$U$3,0))</f>
        <v/>
      </c>
      <c r="F291" s="13" t="n"/>
      <c r="G291" s="14">
        <f>IF($F291="","",$D291*$F291)</f>
        <v/>
      </c>
      <c r="H291" s="12">
        <f>IF($F291="","",$E291*$F291)</f>
        <v/>
      </c>
    </row>
    <row r="292">
      <c r="A292" s="9" t="n">
        <v>11</v>
      </c>
      <c r="B292" s="10" t="inlineStr">
        <is>
          <t>18 a 20</t>
        </is>
      </c>
      <c r="C292" s="9">
        <f>INDEX('Tabela de m3'!$B$3:$U$3,MATCH($B292,'Tabela de m3'!$B$4:$U$4,0))</f>
        <v/>
      </c>
      <c r="D292" s="11">
        <f>INDEX('Tabela de m3'!$B$5:$U$20,MATCH($A292,'Tabela de m3'!$A$5:$A$20,0),MATCH($B292,'Tabela de m3'!$B$4:$U$4,0))</f>
        <v/>
      </c>
      <c r="E292" s="12">
        <f>INDEX('Tabela de Peso'!$B$4:$U$19,MATCH($A292,'Tabela de Peso'!$A$4:$A$19,0),MATCH($B292,'Tabela de Peso'!$B$3:$U$3,0))</f>
        <v/>
      </c>
      <c r="F292" s="13" t="n"/>
      <c r="G292" s="14">
        <f>IF($F292="","",$D292*$F292)</f>
        <v/>
      </c>
      <c r="H292" s="12">
        <f>IF($F292="","",$E292*$F292)</f>
        <v/>
      </c>
    </row>
    <row r="293">
      <c r="A293" s="9" t="n">
        <v>11</v>
      </c>
      <c r="B293" s="10" t="inlineStr">
        <is>
          <t>20 a 22</t>
        </is>
      </c>
      <c r="C293" s="9">
        <f>INDEX('Tabela de m3'!$B$3:$U$3,MATCH($B293,'Tabela de m3'!$B$4:$U$4,0))</f>
        <v/>
      </c>
      <c r="D293" s="11">
        <f>INDEX('Tabela de m3'!$B$5:$U$20,MATCH($A293,'Tabela de m3'!$A$5:$A$20,0),MATCH($B293,'Tabela de m3'!$B$4:$U$4,0))</f>
        <v/>
      </c>
      <c r="E293" s="12">
        <f>INDEX('Tabela de Peso'!$B$4:$U$19,MATCH($A293,'Tabela de Peso'!$A$4:$A$19,0),MATCH($B293,'Tabela de Peso'!$B$3:$U$3,0))</f>
        <v/>
      </c>
      <c r="F293" s="13" t="n"/>
      <c r="G293" s="14">
        <f>IF($F293="","",$D293*$F293)</f>
        <v/>
      </c>
      <c r="H293" s="12">
        <f>IF($F293="","",$E293*$F293)</f>
        <v/>
      </c>
    </row>
    <row r="294">
      <c r="A294" s="9" t="n">
        <v>11</v>
      </c>
      <c r="B294" s="10" t="inlineStr">
        <is>
          <t>22 a 24</t>
        </is>
      </c>
      <c r="C294" s="9">
        <f>INDEX('Tabela de m3'!$B$3:$U$3,MATCH($B294,'Tabela de m3'!$B$4:$U$4,0))</f>
        <v/>
      </c>
      <c r="D294" s="11">
        <f>INDEX('Tabela de m3'!$B$5:$U$20,MATCH($A294,'Tabela de m3'!$A$5:$A$20,0),MATCH($B294,'Tabela de m3'!$B$4:$U$4,0))</f>
        <v/>
      </c>
      <c r="E294" s="12">
        <f>INDEX('Tabela de Peso'!$B$4:$U$19,MATCH($A294,'Tabela de Peso'!$A$4:$A$19,0),MATCH($B294,'Tabela de Peso'!$B$3:$U$3,0))</f>
        <v/>
      </c>
      <c r="F294" s="13" t="n"/>
      <c r="G294" s="14">
        <f>IF($F294="","",$D294*$F294)</f>
        <v/>
      </c>
      <c r="H294" s="12">
        <f>IF($F294="","",$E294*$F294)</f>
        <v/>
      </c>
    </row>
    <row r="295">
      <c r="A295" s="9" t="n">
        <v>11</v>
      </c>
      <c r="B295" s="10" t="inlineStr">
        <is>
          <t>24 a 26</t>
        </is>
      </c>
      <c r="C295" s="9">
        <f>INDEX('Tabela de m3'!$B$3:$U$3,MATCH($B295,'Tabela de m3'!$B$4:$U$4,0))</f>
        <v/>
      </c>
      <c r="D295" s="11">
        <f>INDEX('Tabela de m3'!$B$5:$U$20,MATCH($A295,'Tabela de m3'!$A$5:$A$20,0),MATCH($B295,'Tabela de m3'!$B$4:$U$4,0))</f>
        <v/>
      </c>
      <c r="E295" s="12">
        <f>INDEX('Tabela de Peso'!$B$4:$U$19,MATCH($A295,'Tabela de Peso'!$A$4:$A$19,0),MATCH($B295,'Tabela de Peso'!$B$3:$U$3,0))</f>
        <v/>
      </c>
      <c r="F295" s="13" t="n"/>
      <c r="G295" s="14">
        <f>IF($F295="","",$D295*$F295)</f>
        <v/>
      </c>
      <c r="H295" s="12">
        <f>IF($F295="","",$E295*$F295)</f>
        <v/>
      </c>
    </row>
    <row r="296">
      <c r="A296" s="9" t="n">
        <v>11</v>
      </c>
      <c r="B296" s="10" t="inlineStr">
        <is>
          <t>26 a 28</t>
        </is>
      </c>
      <c r="C296" s="9">
        <f>INDEX('Tabela de m3'!$B$3:$U$3,MATCH($B296,'Tabela de m3'!$B$4:$U$4,0))</f>
        <v/>
      </c>
      <c r="D296" s="11">
        <f>INDEX('Tabela de m3'!$B$5:$U$20,MATCH($A296,'Tabela de m3'!$A$5:$A$20,0),MATCH($B296,'Tabela de m3'!$B$4:$U$4,0))</f>
        <v/>
      </c>
      <c r="E296" s="12">
        <f>INDEX('Tabela de Peso'!$B$4:$U$19,MATCH($A296,'Tabela de Peso'!$A$4:$A$19,0),MATCH($B296,'Tabela de Peso'!$B$3:$U$3,0))</f>
        <v/>
      </c>
      <c r="F296" s="13" t="n"/>
      <c r="G296" s="14">
        <f>IF($F296="","",$D296*$F296)</f>
        <v/>
      </c>
      <c r="H296" s="12">
        <f>IF($F296="","",$E296*$F296)</f>
        <v/>
      </c>
    </row>
    <row r="297">
      <c r="A297" s="9" t="n">
        <v>11</v>
      </c>
      <c r="B297" s="10" t="inlineStr">
        <is>
          <t>28 a 30</t>
        </is>
      </c>
      <c r="C297" s="9">
        <f>INDEX('Tabela de m3'!$B$3:$U$3,MATCH($B297,'Tabela de m3'!$B$4:$U$4,0))</f>
        <v/>
      </c>
      <c r="D297" s="11">
        <f>INDEX('Tabela de m3'!$B$5:$U$20,MATCH($A297,'Tabela de m3'!$A$5:$A$20,0),MATCH($B297,'Tabela de m3'!$B$4:$U$4,0))</f>
        <v/>
      </c>
      <c r="E297" s="12">
        <f>INDEX('Tabela de Peso'!$B$4:$U$19,MATCH($A297,'Tabela de Peso'!$A$4:$A$19,0),MATCH($B297,'Tabela de Peso'!$B$3:$U$3,0))</f>
        <v/>
      </c>
      <c r="F297" s="13" t="n"/>
      <c r="G297" s="14">
        <f>IF($F297="","",$D297*$F297)</f>
        <v/>
      </c>
      <c r="H297" s="12">
        <f>IF($F297="","",$E297*$F297)</f>
        <v/>
      </c>
    </row>
    <row r="298">
      <c r="A298" s="9" t="n">
        <v>11</v>
      </c>
      <c r="B298" s="10" t="inlineStr">
        <is>
          <t>30 a 32</t>
        </is>
      </c>
      <c r="C298" s="9">
        <f>INDEX('Tabela de m3'!$B$3:$U$3,MATCH($B298,'Tabela de m3'!$B$4:$U$4,0))</f>
        <v/>
      </c>
      <c r="D298" s="11">
        <f>INDEX('Tabela de m3'!$B$5:$U$20,MATCH($A298,'Tabela de m3'!$A$5:$A$20,0),MATCH($B298,'Tabela de m3'!$B$4:$U$4,0))</f>
        <v/>
      </c>
      <c r="E298" s="12">
        <f>INDEX('Tabela de Peso'!$B$4:$U$19,MATCH($A298,'Tabela de Peso'!$A$4:$A$19,0),MATCH($B298,'Tabela de Peso'!$B$3:$U$3,0))</f>
        <v/>
      </c>
      <c r="F298" s="13" t="n"/>
      <c r="G298" s="14">
        <f>IF($F298="","",$D298*$F298)</f>
        <v/>
      </c>
      <c r="H298" s="12">
        <f>IF($F298="","",$E298*$F298)</f>
        <v/>
      </c>
    </row>
    <row r="299">
      <c r="A299" s="9" t="n">
        <v>11</v>
      </c>
      <c r="B299" s="10" t="inlineStr">
        <is>
          <t>32 a 34</t>
        </is>
      </c>
      <c r="C299" s="9">
        <f>INDEX('Tabela de m3'!$B$3:$U$3,MATCH($B299,'Tabela de m3'!$B$4:$U$4,0))</f>
        <v/>
      </c>
      <c r="D299" s="11">
        <f>INDEX('Tabela de m3'!$B$5:$U$20,MATCH($A299,'Tabela de m3'!$A$5:$A$20,0),MATCH($B299,'Tabela de m3'!$B$4:$U$4,0))</f>
        <v/>
      </c>
      <c r="E299" s="12">
        <f>INDEX('Tabela de Peso'!$B$4:$U$19,MATCH($A299,'Tabela de Peso'!$A$4:$A$19,0),MATCH($B299,'Tabela de Peso'!$B$3:$U$3,0))</f>
        <v/>
      </c>
      <c r="F299" s="13" t="n"/>
      <c r="G299" s="14">
        <f>IF($F299="","",$D299*$F299)</f>
        <v/>
      </c>
      <c r="H299" s="12">
        <f>IF($F299="","",$E299*$F299)</f>
        <v/>
      </c>
    </row>
    <row r="300">
      <c r="A300" s="9" t="n">
        <v>11</v>
      </c>
      <c r="B300" s="10" t="inlineStr">
        <is>
          <t>34 a 36</t>
        </is>
      </c>
      <c r="C300" s="9">
        <f>INDEX('Tabela de m3'!$B$3:$U$3,MATCH($B300,'Tabela de m3'!$B$4:$U$4,0))</f>
        <v/>
      </c>
      <c r="D300" s="11">
        <f>INDEX('Tabela de m3'!$B$5:$U$20,MATCH($A300,'Tabela de m3'!$A$5:$A$20,0),MATCH($B300,'Tabela de m3'!$B$4:$U$4,0))</f>
        <v/>
      </c>
      <c r="E300" s="12">
        <f>INDEX('Tabela de Peso'!$B$4:$U$19,MATCH($A300,'Tabela de Peso'!$A$4:$A$19,0),MATCH($B300,'Tabela de Peso'!$B$3:$U$3,0))</f>
        <v/>
      </c>
      <c r="F300" s="13" t="n"/>
      <c r="G300" s="14">
        <f>IF($F300="","",$D300*$F300)</f>
        <v/>
      </c>
      <c r="H300" s="12">
        <f>IF($F300="","",$E300*$F300)</f>
        <v/>
      </c>
    </row>
    <row r="301">
      <c r="A301" s="9" t="n">
        <v>11</v>
      </c>
      <c r="B301" s="10" t="inlineStr">
        <is>
          <t>36 a 38</t>
        </is>
      </c>
      <c r="C301" s="9">
        <f>INDEX('Tabela de m3'!$B$3:$U$3,MATCH($B301,'Tabela de m3'!$B$4:$U$4,0))</f>
        <v/>
      </c>
      <c r="D301" s="11">
        <f>INDEX('Tabela de m3'!$B$5:$U$20,MATCH($A301,'Tabela de m3'!$A$5:$A$20,0),MATCH($B301,'Tabela de m3'!$B$4:$U$4,0))</f>
        <v/>
      </c>
      <c r="E301" s="12">
        <f>INDEX('Tabela de Peso'!$B$4:$U$19,MATCH($A301,'Tabela de Peso'!$A$4:$A$19,0),MATCH($B301,'Tabela de Peso'!$B$3:$U$3,0))</f>
        <v/>
      </c>
      <c r="F301" s="13" t="n"/>
      <c r="G301" s="14">
        <f>IF($F301="","",$D301*$F301)</f>
        <v/>
      </c>
      <c r="H301" s="12">
        <f>IF($F301="","",$E301*$F301)</f>
        <v/>
      </c>
    </row>
    <row r="302">
      <c r="A302" s="9" t="n">
        <v>11</v>
      </c>
      <c r="B302" s="10" t="inlineStr">
        <is>
          <t>38 a 40</t>
        </is>
      </c>
      <c r="C302" s="9">
        <f>INDEX('Tabela de m3'!$B$3:$U$3,MATCH($B302,'Tabela de m3'!$B$4:$U$4,0))</f>
        <v/>
      </c>
      <c r="D302" s="11">
        <f>INDEX('Tabela de m3'!$B$5:$U$20,MATCH($A302,'Tabela de m3'!$A$5:$A$20,0),MATCH($B302,'Tabela de m3'!$B$4:$U$4,0))</f>
        <v/>
      </c>
      <c r="E302" s="12">
        <f>INDEX('Tabela de Peso'!$B$4:$U$19,MATCH($A302,'Tabela de Peso'!$A$4:$A$19,0),MATCH($B302,'Tabela de Peso'!$B$3:$U$3,0))</f>
        <v/>
      </c>
      <c r="F302" s="13" t="n"/>
      <c r="G302" s="14">
        <f>IF($F302="","",$D302*$F302)</f>
        <v/>
      </c>
      <c r="H302" s="12">
        <f>IF($F302="","",$E302*$F302)</f>
        <v/>
      </c>
    </row>
    <row r="303">
      <c r="A303" s="9" t="n">
        <v>11</v>
      </c>
      <c r="B303" s="10" t="inlineStr">
        <is>
          <t>40 a 42</t>
        </is>
      </c>
      <c r="C303" s="9">
        <f>INDEX('Tabela de m3'!$B$3:$U$3,MATCH($B303,'Tabela de m3'!$B$4:$U$4,0))</f>
        <v/>
      </c>
      <c r="D303" s="11">
        <f>INDEX('Tabela de m3'!$B$5:$U$20,MATCH($A303,'Tabela de m3'!$A$5:$A$20,0),MATCH($B303,'Tabela de m3'!$B$4:$U$4,0))</f>
        <v/>
      </c>
      <c r="E303" s="12">
        <f>INDEX('Tabela de Peso'!$B$4:$U$19,MATCH($A303,'Tabela de Peso'!$A$4:$A$19,0),MATCH($B303,'Tabela de Peso'!$B$3:$U$3,0))</f>
        <v/>
      </c>
      <c r="F303" s="13" t="n"/>
      <c r="G303" s="14">
        <f>IF($F303="","",$D303*$F303)</f>
        <v/>
      </c>
      <c r="H303" s="12">
        <f>IF($F303="","",$E303*$F303)</f>
        <v/>
      </c>
    </row>
    <row r="304">
      <c r="A304" s="9" t="n">
        <v>11</v>
      </c>
      <c r="B304" s="10" t="inlineStr">
        <is>
          <t>42 a 44</t>
        </is>
      </c>
      <c r="C304" s="9">
        <f>INDEX('Tabela de m3'!$B$3:$U$3,MATCH($B304,'Tabela de m3'!$B$4:$U$4,0))</f>
        <v/>
      </c>
      <c r="D304" s="11">
        <f>INDEX('Tabela de m3'!$B$5:$U$20,MATCH($A304,'Tabela de m3'!$A$5:$A$20,0),MATCH($B304,'Tabela de m3'!$B$4:$U$4,0))</f>
        <v/>
      </c>
      <c r="E304" s="12">
        <f>INDEX('Tabela de Peso'!$B$4:$U$19,MATCH($A304,'Tabela de Peso'!$A$4:$A$19,0),MATCH($B304,'Tabela de Peso'!$B$3:$U$3,0))</f>
        <v/>
      </c>
      <c r="F304" s="13" t="n"/>
      <c r="G304" s="14">
        <f>IF($F304="","",$D304*$F304)</f>
        <v/>
      </c>
      <c r="H304" s="12">
        <f>IF($F304="","",$E304*$F304)</f>
        <v/>
      </c>
    </row>
    <row r="305">
      <c r="A305" s="15" t="n">
        <v>12</v>
      </c>
      <c r="B305" s="16" t="inlineStr">
        <is>
          <t>04 a 06</t>
        </is>
      </c>
      <c r="C305" s="15">
        <f>INDEX('Tabela de m3'!$B$3:$U$3,MATCH($B305,'Tabela de m3'!$B$4:$U$4,0))</f>
        <v/>
      </c>
      <c r="D305" s="17">
        <f>INDEX('Tabela de m3'!$B$5:$U$20,MATCH($A305,'Tabela de m3'!$A$5:$A$20,0),MATCH($B305,'Tabela de m3'!$B$4:$U$4,0))</f>
        <v/>
      </c>
      <c r="E305" s="18">
        <f>INDEX('Tabela de Peso'!$B$4:$U$19,MATCH($A305,'Tabela de Peso'!$A$4:$A$19,0),MATCH($B305,'Tabela de Peso'!$B$3:$U$3,0))</f>
        <v/>
      </c>
      <c r="F305" s="13" t="n"/>
      <c r="G305" s="19">
        <f>IF($F305="","",$D305*$F305)</f>
        <v/>
      </c>
      <c r="H305" s="18">
        <f>IF($F305="","",$E305*$F305)</f>
        <v/>
      </c>
    </row>
    <row r="306">
      <c r="A306" s="15" t="n">
        <v>12</v>
      </c>
      <c r="B306" s="16" t="inlineStr">
        <is>
          <t>06 a 08</t>
        </is>
      </c>
      <c r="C306" s="15">
        <f>INDEX('Tabela de m3'!$B$3:$U$3,MATCH($B306,'Tabela de m3'!$B$4:$U$4,0))</f>
        <v/>
      </c>
      <c r="D306" s="17">
        <f>INDEX('Tabela de m3'!$B$5:$U$20,MATCH($A306,'Tabela de m3'!$A$5:$A$20,0),MATCH($B306,'Tabela de m3'!$B$4:$U$4,0))</f>
        <v/>
      </c>
      <c r="E306" s="18">
        <f>INDEX('Tabela de Peso'!$B$4:$U$19,MATCH($A306,'Tabela de Peso'!$A$4:$A$19,0),MATCH($B306,'Tabela de Peso'!$B$3:$U$3,0))</f>
        <v/>
      </c>
      <c r="F306" s="13" t="n"/>
      <c r="G306" s="19">
        <f>IF($F306="","",$D306*$F306)</f>
        <v/>
      </c>
      <c r="H306" s="18">
        <f>IF($F306="","",$E306*$F306)</f>
        <v/>
      </c>
    </row>
    <row r="307">
      <c r="A307" s="15" t="n">
        <v>12</v>
      </c>
      <c r="B307" s="16" t="inlineStr">
        <is>
          <t>08 a 10</t>
        </is>
      </c>
      <c r="C307" s="15">
        <f>INDEX('Tabela de m3'!$B$3:$U$3,MATCH($B307,'Tabela de m3'!$B$4:$U$4,0))</f>
        <v/>
      </c>
      <c r="D307" s="17">
        <f>INDEX('Tabela de m3'!$B$5:$U$20,MATCH($A307,'Tabela de m3'!$A$5:$A$20,0),MATCH($B307,'Tabela de m3'!$B$4:$U$4,0))</f>
        <v/>
      </c>
      <c r="E307" s="18">
        <f>INDEX('Tabela de Peso'!$B$4:$U$19,MATCH($A307,'Tabela de Peso'!$A$4:$A$19,0),MATCH($B307,'Tabela de Peso'!$B$3:$U$3,0))</f>
        <v/>
      </c>
      <c r="F307" s="13" t="n"/>
      <c r="G307" s="19">
        <f>IF($F307="","",$D307*$F307)</f>
        <v/>
      </c>
      <c r="H307" s="18">
        <f>IF($F307="","",$E307*$F307)</f>
        <v/>
      </c>
    </row>
    <row r="308">
      <c r="A308" s="15" t="n">
        <v>12</v>
      </c>
      <c r="B308" s="16" t="inlineStr">
        <is>
          <t>10 a 12</t>
        </is>
      </c>
      <c r="C308" s="15">
        <f>INDEX('Tabela de m3'!$B$3:$U$3,MATCH($B308,'Tabela de m3'!$B$4:$U$4,0))</f>
        <v/>
      </c>
      <c r="D308" s="17">
        <f>INDEX('Tabela de m3'!$B$5:$U$20,MATCH($A308,'Tabela de m3'!$A$5:$A$20,0),MATCH($B308,'Tabela de m3'!$B$4:$U$4,0))</f>
        <v/>
      </c>
      <c r="E308" s="18">
        <f>INDEX('Tabela de Peso'!$B$4:$U$19,MATCH($A308,'Tabela de Peso'!$A$4:$A$19,0),MATCH($B308,'Tabela de Peso'!$B$3:$U$3,0))</f>
        <v/>
      </c>
      <c r="F308" s="13" t="n"/>
      <c r="G308" s="19">
        <f>IF($F308="","",$D308*$F308)</f>
        <v/>
      </c>
      <c r="H308" s="18">
        <f>IF($F308="","",$E308*$F308)</f>
        <v/>
      </c>
    </row>
    <row r="309">
      <c r="A309" s="15" t="n">
        <v>12</v>
      </c>
      <c r="B309" s="16" t="inlineStr">
        <is>
          <t>12 a 14</t>
        </is>
      </c>
      <c r="C309" s="15">
        <f>INDEX('Tabela de m3'!$B$3:$U$3,MATCH($B309,'Tabela de m3'!$B$4:$U$4,0))</f>
        <v/>
      </c>
      <c r="D309" s="17">
        <f>INDEX('Tabela de m3'!$B$5:$U$20,MATCH($A309,'Tabela de m3'!$A$5:$A$20,0),MATCH($B309,'Tabela de m3'!$B$4:$U$4,0))</f>
        <v/>
      </c>
      <c r="E309" s="18">
        <f>INDEX('Tabela de Peso'!$B$4:$U$19,MATCH($A309,'Tabela de Peso'!$A$4:$A$19,0),MATCH($B309,'Tabela de Peso'!$B$3:$U$3,0))</f>
        <v/>
      </c>
      <c r="F309" s="13" t="n"/>
      <c r="G309" s="19">
        <f>IF($F309="","",$D309*$F309)</f>
        <v/>
      </c>
      <c r="H309" s="18">
        <f>IF($F309="","",$E309*$F309)</f>
        <v/>
      </c>
    </row>
    <row r="310">
      <c r="A310" s="15" t="n">
        <v>12</v>
      </c>
      <c r="B310" s="16" t="inlineStr">
        <is>
          <t>14 a 16</t>
        </is>
      </c>
      <c r="C310" s="15">
        <f>INDEX('Tabela de m3'!$B$3:$U$3,MATCH($B310,'Tabela de m3'!$B$4:$U$4,0))</f>
        <v/>
      </c>
      <c r="D310" s="17">
        <f>INDEX('Tabela de m3'!$B$5:$U$20,MATCH($A310,'Tabela de m3'!$A$5:$A$20,0),MATCH($B310,'Tabela de m3'!$B$4:$U$4,0))</f>
        <v/>
      </c>
      <c r="E310" s="18">
        <f>INDEX('Tabela de Peso'!$B$4:$U$19,MATCH($A310,'Tabela de Peso'!$A$4:$A$19,0),MATCH($B310,'Tabela de Peso'!$B$3:$U$3,0))</f>
        <v/>
      </c>
      <c r="F310" s="13" t="n"/>
      <c r="G310" s="19">
        <f>IF($F310="","",$D310*$F310)</f>
        <v/>
      </c>
      <c r="H310" s="18">
        <f>IF($F310="","",$E310*$F310)</f>
        <v/>
      </c>
    </row>
    <row r="311">
      <c r="A311" s="15" t="n">
        <v>12</v>
      </c>
      <c r="B311" s="16" t="inlineStr">
        <is>
          <t>16 a 18</t>
        </is>
      </c>
      <c r="C311" s="15">
        <f>INDEX('Tabela de m3'!$B$3:$U$3,MATCH($B311,'Tabela de m3'!$B$4:$U$4,0))</f>
        <v/>
      </c>
      <c r="D311" s="17">
        <f>INDEX('Tabela de m3'!$B$5:$U$20,MATCH($A311,'Tabela de m3'!$A$5:$A$20,0),MATCH($B311,'Tabela de m3'!$B$4:$U$4,0))</f>
        <v/>
      </c>
      <c r="E311" s="18">
        <f>INDEX('Tabela de Peso'!$B$4:$U$19,MATCH($A311,'Tabela de Peso'!$A$4:$A$19,0),MATCH($B311,'Tabela de Peso'!$B$3:$U$3,0))</f>
        <v/>
      </c>
      <c r="F311" s="13" t="n"/>
      <c r="G311" s="19">
        <f>IF($F311="","",$D311*$F311)</f>
        <v/>
      </c>
      <c r="H311" s="18">
        <f>IF($F311="","",$E311*$F311)</f>
        <v/>
      </c>
    </row>
    <row r="312">
      <c r="A312" s="15" t="n">
        <v>12</v>
      </c>
      <c r="B312" s="16" t="inlineStr">
        <is>
          <t>18 a 20</t>
        </is>
      </c>
      <c r="C312" s="15">
        <f>INDEX('Tabela de m3'!$B$3:$U$3,MATCH($B312,'Tabela de m3'!$B$4:$U$4,0))</f>
        <v/>
      </c>
      <c r="D312" s="17">
        <f>INDEX('Tabela de m3'!$B$5:$U$20,MATCH($A312,'Tabela de m3'!$A$5:$A$20,0),MATCH($B312,'Tabela de m3'!$B$4:$U$4,0))</f>
        <v/>
      </c>
      <c r="E312" s="18">
        <f>INDEX('Tabela de Peso'!$B$4:$U$19,MATCH($A312,'Tabela de Peso'!$A$4:$A$19,0),MATCH($B312,'Tabela de Peso'!$B$3:$U$3,0))</f>
        <v/>
      </c>
      <c r="F312" s="13" t="n"/>
      <c r="G312" s="19">
        <f>IF($F312="","",$D312*$F312)</f>
        <v/>
      </c>
      <c r="H312" s="18">
        <f>IF($F312="","",$E312*$F312)</f>
        <v/>
      </c>
    </row>
    <row r="313">
      <c r="A313" s="15" t="n">
        <v>12</v>
      </c>
      <c r="B313" s="16" t="inlineStr">
        <is>
          <t>20 a 22</t>
        </is>
      </c>
      <c r="C313" s="15">
        <f>INDEX('Tabela de m3'!$B$3:$U$3,MATCH($B313,'Tabela de m3'!$B$4:$U$4,0))</f>
        <v/>
      </c>
      <c r="D313" s="17">
        <f>INDEX('Tabela de m3'!$B$5:$U$20,MATCH($A313,'Tabela de m3'!$A$5:$A$20,0),MATCH($B313,'Tabela de m3'!$B$4:$U$4,0))</f>
        <v/>
      </c>
      <c r="E313" s="18">
        <f>INDEX('Tabela de Peso'!$B$4:$U$19,MATCH($A313,'Tabela de Peso'!$A$4:$A$19,0),MATCH($B313,'Tabela de Peso'!$B$3:$U$3,0))</f>
        <v/>
      </c>
      <c r="F313" s="13" t="n"/>
      <c r="G313" s="19">
        <f>IF($F313="","",$D313*$F313)</f>
        <v/>
      </c>
      <c r="H313" s="18">
        <f>IF($F313="","",$E313*$F313)</f>
        <v/>
      </c>
    </row>
    <row r="314">
      <c r="A314" s="15" t="n">
        <v>12</v>
      </c>
      <c r="B314" s="16" t="inlineStr">
        <is>
          <t>22 a 24</t>
        </is>
      </c>
      <c r="C314" s="15">
        <f>INDEX('Tabela de m3'!$B$3:$U$3,MATCH($B314,'Tabela de m3'!$B$4:$U$4,0))</f>
        <v/>
      </c>
      <c r="D314" s="17">
        <f>INDEX('Tabela de m3'!$B$5:$U$20,MATCH($A314,'Tabela de m3'!$A$5:$A$20,0),MATCH($B314,'Tabela de m3'!$B$4:$U$4,0))</f>
        <v/>
      </c>
      <c r="E314" s="18">
        <f>INDEX('Tabela de Peso'!$B$4:$U$19,MATCH($A314,'Tabela de Peso'!$A$4:$A$19,0),MATCH($B314,'Tabela de Peso'!$B$3:$U$3,0))</f>
        <v/>
      </c>
      <c r="F314" s="13" t="n"/>
      <c r="G314" s="19">
        <f>IF($F314="","",$D314*$F314)</f>
        <v/>
      </c>
      <c r="H314" s="18">
        <f>IF($F314="","",$E314*$F314)</f>
        <v/>
      </c>
    </row>
    <row r="315">
      <c r="A315" s="15" t="n">
        <v>12</v>
      </c>
      <c r="B315" s="16" t="inlineStr">
        <is>
          <t>24 a 26</t>
        </is>
      </c>
      <c r="C315" s="15">
        <f>INDEX('Tabela de m3'!$B$3:$U$3,MATCH($B315,'Tabela de m3'!$B$4:$U$4,0))</f>
        <v/>
      </c>
      <c r="D315" s="17">
        <f>INDEX('Tabela de m3'!$B$5:$U$20,MATCH($A315,'Tabela de m3'!$A$5:$A$20,0),MATCH($B315,'Tabela de m3'!$B$4:$U$4,0))</f>
        <v/>
      </c>
      <c r="E315" s="18">
        <f>INDEX('Tabela de Peso'!$B$4:$U$19,MATCH($A315,'Tabela de Peso'!$A$4:$A$19,0),MATCH($B315,'Tabela de Peso'!$B$3:$U$3,0))</f>
        <v/>
      </c>
      <c r="F315" s="13" t="n"/>
      <c r="G315" s="19">
        <f>IF($F315="","",$D315*$F315)</f>
        <v/>
      </c>
      <c r="H315" s="18">
        <f>IF($F315="","",$E315*$F315)</f>
        <v/>
      </c>
    </row>
    <row r="316">
      <c r="A316" s="15" t="n">
        <v>12</v>
      </c>
      <c r="B316" s="16" t="inlineStr">
        <is>
          <t>26 a 28</t>
        </is>
      </c>
      <c r="C316" s="15">
        <f>INDEX('Tabela de m3'!$B$3:$U$3,MATCH($B316,'Tabela de m3'!$B$4:$U$4,0))</f>
        <v/>
      </c>
      <c r="D316" s="17">
        <f>INDEX('Tabela de m3'!$B$5:$U$20,MATCH($A316,'Tabela de m3'!$A$5:$A$20,0),MATCH($B316,'Tabela de m3'!$B$4:$U$4,0))</f>
        <v/>
      </c>
      <c r="E316" s="18">
        <f>INDEX('Tabela de Peso'!$B$4:$U$19,MATCH($A316,'Tabela de Peso'!$A$4:$A$19,0),MATCH($B316,'Tabela de Peso'!$B$3:$U$3,0))</f>
        <v/>
      </c>
      <c r="F316" s="13" t="n"/>
      <c r="G316" s="19">
        <f>IF($F316="","",$D316*$F316)</f>
        <v/>
      </c>
      <c r="H316" s="18">
        <f>IF($F316="","",$E316*$F316)</f>
        <v/>
      </c>
    </row>
    <row r="317">
      <c r="A317" s="15" t="n">
        <v>12</v>
      </c>
      <c r="B317" s="16" t="inlineStr">
        <is>
          <t>28 a 30</t>
        </is>
      </c>
      <c r="C317" s="15">
        <f>INDEX('Tabela de m3'!$B$3:$U$3,MATCH($B317,'Tabela de m3'!$B$4:$U$4,0))</f>
        <v/>
      </c>
      <c r="D317" s="17">
        <f>INDEX('Tabela de m3'!$B$5:$U$20,MATCH($A317,'Tabela de m3'!$A$5:$A$20,0),MATCH($B317,'Tabela de m3'!$B$4:$U$4,0))</f>
        <v/>
      </c>
      <c r="E317" s="18">
        <f>INDEX('Tabela de Peso'!$B$4:$U$19,MATCH($A317,'Tabela de Peso'!$A$4:$A$19,0),MATCH($B317,'Tabela de Peso'!$B$3:$U$3,0))</f>
        <v/>
      </c>
      <c r="F317" s="13" t="n"/>
      <c r="G317" s="19">
        <f>IF($F317="","",$D317*$F317)</f>
        <v/>
      </c>
      <c r="H317" s="18">
        <f>IF($F317="","",$E317*$F317)</f>
        <v/>
      </c>
    </row>
    <row r="318">
      <c r="A318" s="15" t="n">
        <v>12</v>
      </c>
      <c r="B318" s="16" t="inlineStr">
        <is>
          <t>30 a 32</t>
        </is>
      </c>
      <c r="C318" s="15">
        <f>INDEX('Tabela de m3'!$B$3:$U$3,MATCH($B318,'Tabela de m3'!$B$4:$U$4,0))</f>
        <v/>
      </c>
      <c r="D318" s="17">
        <f>INDEX('Tabela de m3'!$B$5:$U$20,MATCH($A318,'Tabela de m3'!$A$5:$A$20,0),MATCH($B318,'Tabela de m3'!$B$4:$U$4,0))</f>
        <v/>
      </c>
      <c r="E318" s="18">
        <f>INDEX('Tabela de Peso'!$B$4:$U$19,MATCH($A318,'Tabela de Peso'!$A$4:$A$19,0),MATCH($B318,'Tabela de Peso'!$B$3:$U$3,0))</f>
        <v/>
      </c>
      <c r="F318" s="13" t="n"/>
      <c r="G318" s="19">
        <f>IF($F318="","",$D318*$F318)</f>
        <v/>
      </c>
      <c r="H318" s="18">
        <f>IF($F318="","",$E318*$F318)</f>
        <v/>
      </c>
    </row>
    <row r="319">
      <c r="A319" s="15" t="n">
        <v>12</v>
      </c>
      <c r="B319" s="16" t="inlineStr">
        <is>
          <t>32 a 34</t>
        </is>
      </c>
      <c r="C319" s="15">
        <f>INDEX('Tabela de m3'!$B$3:$U$3,MATCH($B319,'Tabela de m3'!$B$4:$U$4,0))</f>
        <v/>
      </c>
      <c r="D319" s="17">
        <f>INDEX('Tabela de m3'!$B$5:$U$20,MATCH($A319,'Tabela de m3'!$A$5:$A$20,0),MATCH($B319,'Tabela de m3'!$B$4:$U$4,0))</f>
        <v/>
      </c>
      <c r="E319" s="18">
        <f>INDEX('Tabela de Peso'!$B$4:$U$19,MATCH($A319,'Tabela de Peso'!$A$4:$A$19,0),MATCH($B319,'Tabela de Peso'!$B$3:$U$3,0))</f>
        <v/>
      </c>
      <c r="F319" s="13" t="n"/>
      <c r="G319" s="19">
        <f>IF($F319="","",$D319*$F319)</f>
        <v/>
      </c>
      <c r="H319" s="18">
        <f>IF($F319="","",$E319*$F319)</f>
        <v/>
      </c>
    </row>
    <row r="320">
      <c r="A320" s="15" t="n">
        <v>12</v>
      </c>
      <c r="B320" s="16" t="inlineStr">
        <is>
          <t>34 a 36</t>
        </is>
      </c>
      <c r="C320" s="15">
        <f>INDEX('Tabela de m3'!$B$3:$U$3,MATCH($B320,'Tabela de m3'!$B$4:$U$4,0))</f>
        <v/>
      </c>
      <c r="D320" s="17">
        <f>INDEX('Tabela de m3'!$B$5:$U$20,MATCH($A320,'Tabela de m3'!$A$5:$A$20,0),MATCH($B320,'Tabela de m3'!$B$4:$U$4,0))</f>
        <v/>
      </c>
      <c r="E320" s="18">
        <f>INDEX('Tabela de Peso'!$B$4:$U$19,MATCH($A320,'Tabela de Peso'!$A$4:$A$19,0),MATCH($B320,'Tabela de Peso'!$B$3:$U$3,0))</f>
        <v/>
      </c>
      <c r="F320" s="13" t="n"/>
      <c r="G320" s="19">
        <f>IF($F320="","",$D320*$F320)</f>
        <v/>
      </c>
      <c r="H320" s="18">
        <f>IF($F320="","",$E320*$F320)</f>
        <v/>
      </c>
    </row>
    <row r="321">
      <c r="A321" s="15" t="n">
        <v>12</v>
      </c>
      <c r="B321" s="16" t="inlineStr">
        <is>
          <t>36 a 38</t>
        </is>
      </c>
      <c r="C321" s="15">
        <f>INDEX('Tabela de m3'!$B$3:$U$3,MATCH($B321,'Tabela de m3'!$B$4:$U$4,0))</f>
        <v/>
      </c>
      <c r="D321" s="17">
        <f>INDEX('Tabela de m3'!$B$5:$U$20,MATCH($A321,'Tabela de m3'!$A$5:$A$20,0),MATCH($B321,'Tabela de m3'!$B$4:$U$4,0))</f>
        <v/>
      </c>
      <c r="E321" s="18">
        <f>INDEX('Tabela de Peso'!$B$4:$U$19,MATCH($A321,'Tabela de Peso'!$A$4:$A$19,0),MATCH($B321,'Tabela de Peso'!$B$3:$U$3,0))</f>
        <v/>
      </c>
      <c r="F321" s="13" t="n"/>
      <c r="G321" s="19">
        <f>IF($F321="","",$D321*$F321)</f>
        <v/>
      </c>
      <c r="H321" s="18">
        <f>IF($F321="","",$E321*$F321)</f>
        <v/>
      </c>
    </row>
    <row r="322">
      <c r="A322" s="15" t="n">
        <v>12</v>
      </c>
      <c r="B322" s="16" t="inlineStr">
        <is>
          <t>38 a 40</t>
        </is>
      </c>
      <c r="C322" s="15">
        <f>INDEX('Tabela de m3'!$B$3:$U$3,MATCH($B322,'Tabela de m3'!$B$4:$U$4,0))</f>
        <v/>
      </c>
      <c r="D322" s="17">
        <f>INDEX('Tabela de m3'!$B$5:$U$20,MATCH($A322,'Tabela de m3'!$A$5:$A$20,0),MATCH($B322,'Tabela de m3'!$B$4:$U$4,0))</f>
        <v/>
      </c>
      <c r="E322" s="18">
        <f>INDEX('Tabela de Peso'!$B$4:$U$19,MATCH($A322,'Tabela de Peso'!$A$4:$A$19,0),MATCH($B322,'Tabela de Peso'!$B$3:$U$3,0))</f>
        <v/>
      </c>
      <c r="F322" s="13" t="n"/>
      <c r="G322" s="19">
        <f>IF($F322="","",$D322*$F322)</f>
        <v/>
      </c>
      <c r="H322" s="18">
        <f>IF($F322="","",$E322*$F322)</f>
        <v/>
      </c>
    </row>
    <row r="323">
      <c r="A323" s="15" t="n">
        <v>12</v>
      </c>
      <c r="B323" s="16" t="inlineStr">
        <is>
          <t>40 a 42</t>
        </is>
      </c>
      <c r="C323" s="15">
        <f>INDEX('Tabela de m3'!$B$3:$U$3,MATCH($B323,'Tabela de m3'!$B$4:$U$4,0))</f>
        <v/>
      </c>
      <c r="D323" s="17">
        <f>INDEX('Tabela de m3'!$B$5:$U$20,MATCH($A323,'Tabela de m3'!$A$5:$A$20,0),MATCH($B323,'Tabela de m3'!$B$4:$U$4,0))</f>
        <v/>
      </c>
      <c r="E323" s="18">
        <f>INDEX('Tabela de Peso'!$B$4:$U$19,MATCH($A323,'Tabela de Peso'!$A$4:$A$19,0),MATCH($B323,'Tabela de Peso'!$B$3:$U$3,0))</f>
        <v/>
      </c>
      <c r="F323" s="13" t="n"/>
      <c r="G323" s="19">
        <f>IF($F323="","",$D323*$F323)</f>
        <v/>
      </c>
      <c r="H323" s="18">
        <f>IF($F323="","",$E323*$F323)</f>
        <v/>
      </c>
    </row>
    <row r="324">
      <c r="A324" s="15" t="n">
        <v>12</v>
      </c>
      <c r="B324" s="16" t="inlineStr">
        <is>
          <t>42 a 44</t>
        </is>
      </c>
      <c r="C324" s="15">
        <f>INDEX('Tabela de m3'!$B$3:$U$3,MATCH($B324,'Tabela de m3'!$B$4:$U$4,0))</f>
        <v/>
      </c>
      <c r="D324" s="17">
        <f>INDEX('Tabela de m3'!$B$5:$U$20,MATCH($A324,'Tabela de m3'!$A$5:$A$20,0),MATCH($B324,'Tabela de m3'!$B$4:$U$4,0))</f>
        <v/>
      </c>
      <c r="E324" s="18">
        <f>INDEX('Tabela de Peso'!$B$4:$U$19,MATCH($A324,'Tabela de Peso'!$A$4:$A$19,0),MATCH($B324,'Tabela de Peso'!$B$3:$U$3,0))</f>
        <v/>
      </c>
      <c r="F324" s="13" t="n"/>
      <c r="G324" s="19">
        <f>IF($F324="","",$D324*$F324)</f>
        <v/>
      </c>
      <c r="H324" s="18">
        <f>IF($F324="","",$E324*$F324)</f>
        <v/>
      </c>
    </row>
    <row r="325">
      <c r="A325" s="20" t="inlineStr">
        <is>
          <t>TOTAL GERAL</t>
        </is>
      </c>
      <c r="B325" s="20" t="n"/>
      <c r="C325" s="20" t="n"/>
      <c r="D325" s="20" t="n"/>
      <c r="E325" s="20" t="n"/>
      <c r="F325" s="21">
        <f>SUM(F5:F324)</f>
        <v/>
      </c>
      <c r="G325" s="22">
        <f>SUM(G5:G324)</f>
        <v/>
      </c>
      <c r="H325" s="23">
        <f>SUM(H5:H324)</f>
        <v/>
      </c>
    </row>
    <row r="326">
      <c r="F326" s="24" t="inlineStr">
        <is>
          <t>Peso total (t):</t>
        </is>
      </c>
      <c r="H326" s="25">
        <f>H325/1000</f>
        <v/>
      </c>
    </row>
    <row r="328">
      <c r="A328" s="7" t="inlineStr">
        <is>
          <t>O diâmetro médio, o m³ por peça e o peso por peça vêm das abas 'Tabela de m3' e 'Tabela de Peso'. Edite lá se a sua régua de bitola ou o peso da sua madeira forem diferentes.</t>
        </is>
      </c>
    </row>
  </sheetData>
  <autoFilter ref="A4:H32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8" customWidth="1" min="3" max="3"/>
    <col width="12" customWidth="1" min="4" max="4"/>
    <col width="12" customWidth="1" min="5" max="5"/>
    <col width="15" customWidth="1" min="6" max="6"/>
    <col width="16" customWidth="1" min="7" max="7"/>
    <col width="16" customWidth="1" min="8" max="8"/>
  </cols>
  <sheetData>
    <row r="1">
      <c r="D1" s="26" t="inlineStr">
        <is>
          <t>ORÇAMENTO POR M³</t>
        </is>
      </c>
    </row>
    <row r="2">
      <c r="D2" s="7" t="inlineStr">
        <is>
          <t>Eagle Tecnologia  •  eagletecnologia.com/segmentos/madeireira/</t>
        </is>
      </c>
    </row>
    <row r="3">
      <c r="D3" s="27" t="inlineStr">
        <is>
          <t>Falar no WhatsApp: (33) 3038-1657</t>
        </is>
      </c>
    </row>
    <row r="6">
      <c r="A6" s="24" t="inlineStr">
        <is>
          <t>Cliente:</t>
        </is>
      </c>
      <c r="B6" s="28" t="inlineStr"/>
    </row>
    <row r="7">
      <c r="A7" s="24" t="inlineStr">
        <is>
          <t>Data:</t>
        </is>
      </c>
      <c r="B7" s="28" t="inlineStr"/>
    </row>
    <row r="8">
      <c r="A8" s="24" t="inlineStr">
        <is>
          <t>Validade da proposta:</t>
        </is>
      </c>
      <c r="B8" s="28" t="inlineStr"/>
    </row>
    <row r="10">
      <c r="A10" s="8" t="inlineStr">
        <is>
          <t>Bitola (cm)</t>
        </is>
      </c>
      <c r="B10" s="8" t="inlineStr">
        <is>
          <t>Comprimento (m)</t>
        </is>
      </c>
      <c r="C10" s="8" t="inlineStr">
        <is>
          <t>Quantidade de peças</t>
        </is>
      </c>
      <c r="D10" s="8" t="inlineStr">
        <is>
          <t>m³ por peça</t>
        </is>
      </c>
      <c r="E10" s="8" t="inlineStr">
        <is>
          <t>m³ total</t>
        </is>
      </c>
      <c r="F10" s="8" t="inlineStr">
        <is>
          <t>Peso total (kg)</t>
        </is>
      </c>
      <c r="G10" s="8" t="inlineStr">
        <is>
          <t>Preço por m³ (R$)</t>
        </is>
      </c>
      <c r="H10" s="8" t="inlineStr">
        <is>
          <t>Valor total (R$)</t>
        </is>
      </c>
    </row>
    <row r="11">
      <c r="A11" s="16" t="inlineStr">
        <is>
          <t>20 a 22</t>
        </is>
      </c>
      <c r="B11" s="15" t="n">
        <v>6</v>
      </c>
      <c r="C11" s="16" t="n">
        <v>40</v>
      </c>
      <c r="D11" s="29">
        <f>IF(OR($A11="",$B11=""),"",INDEX('Tabela de m3'!$B$5:$U$20,MATCH($B11,'Tabela de m3'!$A$5:$A$20,0),MATCH($A11,'Tabela de m3'!$B$4:$U$4,0)))</f>
        <v/>
      </c>
      <c r="E11" s="30">
        <f>IF(OR($D11="",$C11=""),"",$D11*$C11)</f>
        <v/>
      </c>
      <c r="F11" s="31">
        <f>IF(OR($A11="",$B11="",$C11=""),"",INDEX('Tabela de Peso'!$B$4:$U$19,MATCH($B11,'Tabela de Peso'!$A$4:$A$19,0),MATCH($A11,'Tabela de Peso'!$B$3:$U$3,0))*$C11)</f>
        <v/>
      </c>
      <c r="G11" s="32" t="n">
        <v>900</v>
      </c>
      <c r="H11" s="33">
        <f>IF(OR($E11="",$G11=""),"",$E11*$G11)</f>
        <v/>
      </c>
    </row>
    <row r="12">
      <c r="A12" s="16" t="inlineStr">
        <is>
          <t>16 a 18</t>
        </is>
      </c>
      <c r="B12" s="15" t="n">
        <v>3</v>
      </c>
      <c r="C12" s="16" t="n">
        <v>120</v>
      </c>
      <c r="D12" s="29">
        <f>IF(OR($A12="",$B12=""),"",INDEX('Tabela de m3'!$B$5:$U$20,MATCH($B12,'Tabela de m3'!$A$5:$A$20,0),MATCH($A12,'Tabela de m3'!$B$4:$U$4,0)))</f>
        <v/>
      </c>
      <c r="E12" s="30">
        <f>IF(OR($D12="",$C12=""),"",$D12*$C12)</f>
        <v/>
      </c>
      <c r="F12" s="31">
        <f>IF(OR($A12="",$B12="",$C12=""),"",INDEX('Tabela de Peso'!$B$4:$U$19,MATCH($B12,'Tabela de Peso'!$A$4:$A$19,0),MATCH($A12,'Tabela de Peso'!$B$3:$U$3,0))*$C12)</f>
        <v/>
      </c>
      <c r="G12" s="32" t="n">
        <v>820</v>
      </c>
      <c r="H12" s="33">
        <f>IF(OR($E12="",$G12=""),"",$E12*$G12)</f>
        <v/>
      </c>
    </row>
    <row r="13">
      <c r="A13" s="16" t="n"/>
      <c r="B13" s="15" t="n"/>
      <c r="C13" s="16" t="n"/>
      <c r="D13" s="29">
        <f>IF(OR($A13="",$B13=""),"",INDEX('Tabela de m3'!$B$5:$U$20,MATCH($B13,'Tabela de m3'!$A$5:$A$20,0),MATCH($A13,'Tabela de m3'!$B$4:$U$4,0)))</f>
        <v/>
      </c>
      <c r="E13" s="30">
        <f>IF(OR($D13="",$C13=""),"",$D13*$C13)</f>
        <v/>
      </c>
      <c r="F13" s="31">
        <f>IF(OR($A13="",$B13="",$C13=""),"",INDEX('Tabela de Peso'!$B$4:$U$19,MATCH($B13,'Tabela de Peso'!$A$4:$A$19,0),MATCH($A13,'Tabela de Peso'!$B$3:$U$3,0))*$C13)</f>
        <v/>
      </c>
      <c r="G13" s="32" t="n"/>
      <c r="H13" s="33">
        <f>IF(OR($E13="",$G13=""),"",$E13*$G13)</f>
        <v/>
      </c>
    </row>
    <row r="14">
      <c r="A14" s="16" t="n"/>
      <c r="B14" s="15" t="n"/>
      <c r="C14" s="16" t="n"/>
      <c r="D14" s="29">
        <f>IF(OR($A14="",$B14=""),"",INDEX('Tabela de m3'!$B$5:$U$20,MATCH($B14,'Tabela de m3'!$A$5:$A$20,0),MATCH($A14,'Tabela de m3'!$B$4:$U$4,0)))</f>
        <v/>
      </c>
      <c r="E14" s="30">
        <f>IF(OR($D14="",$C14=""),"",$D14*$C14)</f>
        <v/>
      </c>
      <c r="F14" s="31">
        <f>IF(OR($A14="",$B14="",$C14=""),"",INDEX('Tabela de Peso'!$B$4:$U$19,MATCH($B14,'Tabela de Peso'!$A$4:$A$19,0),MATCH($A14,'Tabela de Peso'!$B$3:$U$3,0))*$C14)</f>
        <v/>
      </c>
      <c r="G14" s="32" t="n"/>
      <c r="H14" s="33">
        <f>IF(OR($E14="",$G14=""),"",$E14*$G14)</f>
        <v/>
      </c>
    </row>
    <row r="15">
      <c r="A15" s="16" t="n"/>
      <c r="B15" s="15" t="n"/>
      <c r="C15" s="16" t="n"/>
      <c r="D15" s="29">
        <f>IF(OR($A15="",$B15=""),"",INDEX('Tabela de m3'!$B$5:$U$20,MATCH($B15,'Tabela de m3'!$A$5:$A$20,0),MATCH($A15,'Tabela de m3'!$B$4:$U$4,0)))</f>
        <v/>
      </c>
      <c r="E15" s="30">
        <f>IF(OR($D15="",$C15=""),"",$D15*$C15)</f>
        <v/>
      </c>
      <c r="F15" s="31">
        <f>IF(OR($A15="",$B15="",$C15=""),"",INDEX('Tabela de Peso'!$B$4:$U$19,MATCH($B15,'Tabela de Peso'!$A$4:$A$19,0),MATCH($A15,'Tabela de Peso'!$B$3:$U$3,0))*$C15)</f>
        <v/>
      </c>
      <c r="G15" s="32" t="n"/>
      <c r="H15" s="33">
        <f>IF(OR($E15="",$G15=""),"",$E15*$G15)</f>
        <v/>
      </c>
    </row>
    <row r="16">
      <c r="A16" s="16" t="n"/>
      <c r="B16" s="15" t="n"/>
      <c r="C16" s="16" t="n"/>
      <c r="D16" s="29">
        <f>IF(OR($A16="",$B16=""),"",INDEX('Tabela de m3'!$B$5:$U$20,MATCH($B16,'Tabela de m3'!$A$5:$A$20,0),MATCH($A16,'Tabela de m3'!$B$4:$U$4,0)))</f>
        <v/>
      </c>
      <c r="E16" s="30">
        <f>IF(OR($D16="",$C16=""),"",$D16*$C16)</f>
        <v/>
      </c>
      <c r="F16" s="31">
        <f>IF(OR($A16="",$B16="",$C16=""),"",INDEX('Tabela de Peso'!$B$4:$U$19,MATCH($B16,'Tabela de Peso'!$A$4:$A$19,0),MATCH($A16,'Tabela de Peso'!$B$3:$U$3,0))*$C16)</f>
        <v/>
      </c>
      <c r="G16" s="32" t="n"/>
      <c r="H16" s="33">
        <f>IF(OR($E16="",$G16=""),"",$E16*$G16)</f>
        <v/>
      </c>
    </row>
    <row r="17">
      <c r="A17" s="16" t="n"/>
      <c r="B17" s="15" t="n"/>
      <c r="C17" s="16" t="n"/>
      <c r="D17" s="29">
        <f>IF(OR($A17="",$B17=""),"",INDEX('Tabela de m3'!$B$5:$U$20,MATCH($B17,'Tabela de m3'!$A$5:$A$20,0),MATCH($A17,'Tabela de m3'!$B$4:$U$4,0)))</f>
        <v/>
      </c>
      <c r="E17" s="30">
        <f>IF(OR($D17="",$C17=""),"",$D17*$C17)</f>
        <v/>
      </c>
      <c r="F17" s="31">
        <f>IF(OR($A17="",$B17="",$C17=""),"",INDEX('Tabela de Peso'!$B$4:$U$19,MATCH($B17,'Tabela de Peso'!$A$4:$A$19,0),MATCH($A17,'Tabela de Peso'!$B$3:$U$3,0))*$C17)</f>
        <v/>
      </c>
      <c r="G17" s="32" t="n"/>
      <c r="H17" s="33">
        <f>IF(OR($E17="",$G17=""),"",$E17*$G17)</f>
        <v/>
      </c>
    </row>
    <row r="18">
      <c r="A18" s="16" t="n"/>
      <c r="B18" s="15" t="n"/>
      <c r="C18" s="16" t="n"/>
      <c r="D18" s="29">
        <f>IF(OR($A18="",$B18=""),"",INDEX('Tabela de m3'!$B$5:$U$20,MATCH($B18,'Tabela de m3'!$A$5:$A$20,0),MATCH($A18,'Tabela de m3'!$B$4:$U$4,0)))</f>
        <v/>
      </c>
      <c r="E18" s="30">
        <f>IF(OR($D18="",$C18=""),"",$D18*$C18)</f>
        <v/>
      </c>
      <c r="F18" s="31">
        <f>IF(OR($A18="",$B18="",$C18=""),"",INDEX('Tabela de Peso'!$B$4:$U$19,MATCH($B18,'Tabela de Peso'!$A$4:$A$19,0),MATCH($A18,'Tabela de Peso'!$B$3:$U$3,0))*$C18)</f>
        <v/>
      </c>
      <c r="G18" s="32" t="n"/>
      <c r="H18" s="33">
        <f>IF(OR($E18="",$G18=""),"",$E18*$G18)</f>
        <v/>
      </c>
    </row>
    <row r="19">
      <c r="A19" s="16" t="n"/>
      <c r="B19" s="15" t="n"/>
      <c r="C19" s="16" t="n"/>
      <c r="D19" s="29">
        <f>IF(OR($A19="",$B19=""),"",INDEX('Tabela de m3'!$B$5:$U$20,MATCH($B19,'Tabela de m3'!$A$5:$A$20,0),MATCH($A19,'Tabela de m3'!$B$4:$U$4,0)))</f>
        <v/>
      </c>
      <c r="E19" s="30">
        <f>IF(OR($D19="",$C19=""),"",$D19*$C19)</f>
        <v/>
      </c>
      <c r="F19" s="31">
        <f>IF(OR($A19="",$B19="",$C19=""),"",INDEX('Tabela de Peso'!$B$4:$U$19,MATCH($B19,'Tabela de Peso'!$A$4:$A$19,0),MATCH($A19,'Tabela de Peso'!$B$3:$U$3,0))*$C19)</f>
        <v/>
      </c>
      <c r="G19" s="32" t="n"/>
      <c r="H19" s="33">
        <f>IF(OR($E19="",$G19=""),"",$E19*$G19)</f>
        <v/>
      </c>
    </row>
    <row r="20">
      <c r="A20" s="16" t="n"/>
      <c r="B20" s="15" t="n"/>
      <c r="C20" s="16" t="n"/>
      <c r="D20" s="29">
        <f>IF(OR($A20="",$B20=""),"",INDEX('Tabela de m3'!$B$5:$U$20,MATCH($B20,'Tabela de m3'!$A$5:$A$20,0),MATCH($A20,'Tabela de m3'!$B$4:$U$4,0)))</f>
        <v/>
      </c>
      <c r="E20" s="30">
        <f>IF(OR($D20="",$C20=""),"",$D20*$C20)</f>
        <v/>
      </c>
      <c r="F20" s="31">
        <f>IF(OR($A20="",$B20="",$C20=""),"",INDEX('Tabela de Peso'!$B$4:$U$19,MATCH($B20,'Tabela de Peso'!$A$4:$A$19,0),MATCH($A20,'Tabela de Peso'!$B$3:$U$3,0))*$C20)</f>
        <v/>
      </c>
      <c r="G20" s="32" t="n"/>
      <c r="H20" s="33">
        <f>IF(OR($E20="",$G20=""),"",$E20*$G20)</f>
        <v/>
      </c>
    </row>
    <row r="21">
      <c r="A21" s="16" t="n"/>
      <c r="B21" s="15" t="n"/>
      <c r="C21" s="16" t="n"/>
      <c r="D21" s="29">
        <f>IF(OR($A21="",$B21=""),"",INDEX('Tabela de m3'!$B$5:$U$20,MATCH($B21,'Tabela de m3'!$A$5:$A$20,0),MATCH($A21,'Tabela de m3'!$B$4:$U$4,0)))</f>
        <v/>
      </c>
      <c r="E21" s="30">
        <f>IF(OR($D21="",$C21=""),"",$D21*$C21)</f>
        <v/>
      </c>
      <c r="F21" s="31">
        <f>IF(OR($A21="",$B21="",$C21=""),"",INDEX('Tabela de Peso'!$B$4:$U$19,MATCH($B21,'Tabela de Peso'!$A$4:$A$19,0),MATCH($A21,'Tabela de Peso'!$B$3:$U$3,0))*$C21)</f>
        <v/>
      </c>
      <c r="G21" s="32" t="n"/>
      <c r="H21" s="33">
        <f>IF(OR($E21="",$G21=""),"",$E21*$G21)</f>
        <v/>
      </c>
    </row>
    <row r="22">
      <c r="A22" s="16" t="n"/>
      <c r="B22" s="15" t="n"/>
      <c r="C22" s="16" t="n"/>
      <c r="D22" s="29">
        <f>IF(OR($A22="",$B22=""),"",INDEX('Tabela de m3'!$B$5:$U$20,MATCH($B22,'Tabela de m3'!$A$5:$A$20,0),MATCH($A22,'Tabela de m3'!$B$4:$U$4,0)))</f>
        <v/>
      </c>
      <c r="E22" s="30">
        <f>IF(OR($D22="",$C22=""),"",$D22*$C22)</f>
        <v/>
      </c>
      <c r="F22" s="31">
        <f>IF(OR($A22="",$B22="",$C22=""),"",INDEX('Tabela de Peso'!$B$4:$U$19,MATCH($B22,'Tabela de Peso'!$A$4:$A$19,0),MATCH($A22,'Tabela de Peso'!$B$3:$U$3,0))*$C22)</f>
        <v/>
      </c>
      <c r="G22" s="32" t="n"/>
      <c r="H22" s="33">
        <f>IF(OR($E22="",$G22=""),"",$E22*$G22)</f>
        <v/>
      </c>
    </row>
    <row r="23">
      <c r="A23" s="16" t="n"/>
      <c r="B23" s="15" t="n"/>
      <c r="C23" s="16" t="n"/>
      <c r="D23" s="29">
        <f>IF(OR($A23="",$B23=""),"",INDEX('Tabela de m3'!$B$5:$U$20,MATCH($B23,'Tabela de m3'!$A$5:$A$20,0),MATCH($A23,'Tabela de m3'!$B$4:$U$4,0)))</f>
        <v/>
      </c>
      <c r="E23" s="30">
        <f>IF(OR($D23="",$C23=""),"",$D23*$C23)</f>
        <v/>
      </c>
      <c r="F23" s="31">
        <f>IF(OR($A23="",$B23="",$C23=""),"",INDEX('Tabela de Peso'!$B$4:$U$19,MATCH($B23,'Tabela de Peso'!$A$4:$A$19,0),MATCH($A23,'Tabela de Peso'!$B$3:$U$3,0))*$C23)</f>
        <v/>
      </c>
      <c r="G23" s="32" t="n"/>
      <c r="H23" s="33">
        <f>IF(OR($E23="",$G23=""),"",$E23*$G23)</f>
        <v/>
      </c>
    </row>
    <row r="24">
      <c r="A24" s="16" t="n"/>
      <c r="B24" s="15" t="n"/>
      <c r="C24" s="16" t="n"/>
      <c r="D24" s="29">
        <f>IF(OR($A24="",$B24=""),"",INDEX('Tabela de m3'!$B$5:$U$20,MATCH($B24,'Tabela de m3'!$A$5:$A$20,0),MATCH($A24,'Tabela de m3'!$B$4:$U$4,0)))</f>
        <v/>
      </c>
      <c r="E24" s="30">
        <f>IF(OR($D24="",$C24=""),"",$D24*$C24)</f>
        <v/>
      </c>
      <c r="F24" s="31">
        <f>IF(OR($A24="",$B24="",$C24=""),"",INDEX('Tabela de Peso'!$B$4:$U$19,MATCH($B24,'Tabela de Peso'!$A$4:$A$19,0),MATCH($A24,'Tabela de Peso'!$B$3:$U$3,0))*$C24)</f>
        <v/>
      </c>
      <c r="G24" s="32" t="n"/>
      <c r="H24" s="33">
        <f>IF(OR($E24="",$G24=""),"",$E24*$G24)</f>
        <v/>
      </c>
    </row>
    <row r="25">
      <c r="A25" s="16" t="n"/>
      <c r="B25" s="15" t="n"/>
      <c r="C25" s="16" t="n"/>
      <c r="D25" s="29">
        <f>IF(OR($A25="",$B25=""),"",INDEX('Tabela de m3'!$B$5:$U$20,MATCH($B25,'Tabela de m3'!$A$5:$A$20,0),MATCH($A25,'Tabela de m3'!$B$4:$U$4,0)))</f>
        <v/>
      </c>
      <c r="E25" s="30">
        <f>IF(OR($D25="",$C25=""),"",$D25*$C25)</f>
        <v/>
      </c>
      <c r="F25" s="31">
        <f>IF(OR($A25="",$B25="",$C25=""),"",INDEX('Tabela de Peso'!$B$4:$U$19,MATCH($B25,'Tabela de Peso'!$A$4:$A$19,0),MATCH($A25,'Tabela de Peso'!$B$3:$U$3,0))*$C25)</f>
        <v/>
      </c>
      <c r="G25" s="32" t="n"/>
      <c r="H25" s="33">
        <f>IF(OR($E25="",$G25=""),"",$E25*$G25)</f>
        <v/>
      </c>
    </row>
    <row r="27">
      <c r="D27" s="24" t="inlineStr">
        <is>
          <t>Subtotal (R$)</t>
        </is>
      </c>
      <c r="F27" s="34">
        <f>SUM(H11:H25)</f>
        <v/>
      </c>
    </row>
    <row r="28">
      <c r="D28" s="24" t="inlineStr">
        <is>
          <t>Desconto (%)</t>
        </is>
      </c>
      <c r="F28" s="35" t="n">
        <v>0</v>
      </c>
    </row>
    <row r="29">
      <c r="D29" s="24" t="inlineStr">
        <is>
          <t>Frete (R$)</t>
        </is>
      </c>
      <c r="F29" s="36" t="n">
        <v>0</v>
      </c>
    </row>
    <row r="30">
      <c r="D30" s="24" t="inlineStr">
        <is>
          <t>TOTAL DO ORÇAMENTO (R$)</t>
        </is>
      </c>
      <c r="F30" s="37">
        <f>F27*(1-F28)+F29</f>
        <v/>
      </c>
    </row>
    <row r="31">
      <c r="D31" s="24" t="inlineStr">
        <is>
          <t>Forma de pagamento:</t>
        </is>
      </c>
      <c r="F31" s="38" t="inlineStr"/>
    </row>
    <row r="32">
      <c r="D32" s="24" t="inlineStr">
        <is>
          <t>Condições / detalhes:</t>
        </is>
      </c>
      <c r="F32" s="39" t="inlineStr">
        <is>
          <t>Ex.: à vista no Pix  |  ou 50% de entrada e o saldo em 2x no boleto (30/60 dias).</t>
        </is>
      </c>
    </row>
    <row r="33"/>
    <row r="35">
      <c r="A35" s="24" t="inlineStr">
        <is>
          <t>Resumo:</t>
        </is>
      </c>
      <c r="B35" s="40">
        <f>SUM(C11:C25)</f>
        <v/>
      </c>
      <c r="C35" s="7" t="inlineStr">
        <is>
          <t>peças</t>
        </is>
      </c>
      <c r="D35" s="41">
        <f>SUM(E11:E25)</f>
        <v/>
      </c>
      <c r="E35" s="7" t="inlineStr">
        <is>
          <t>m³</t>
        </is>
      </c>
      <c r="F35" s="41">
        <f>SUM(F11:F25)/1000</f>
        <v/>
      </c>
      <c r="G35" s="7" t="inlineStr">
        <is>
          <t>toneladas</t>
        </is>
      </c>
    </row>
    <row r="37">
      <c r="A37" s="7" t="inlineStr">
        <is>
          <t>Preencha as células bege. Bitola, comprimento e forma de pagamento saem de listas (a forma de pagamento também aceita texto). Preços, desconto e frete são referência sua; ajuste conforme a negociação.</t>
        </is>
      </c>
    </row>
  </sheetData>
  <mergeCells count="8">
    <mergeCell ref="D30:E30"/>
    <mergeCell ref="F31:H31"/>
    <mergeCell ref="D29:E29"/>
    <mergeCell ref="D27:E27"/>
    <mergeCell ref="D28:E28"/>
    <mergeCell ref="D32:E32"/>
    <mergeCell ref="F32:H33"/>
    <mergeCell ref="D31:E31"/>
  </mergeCells>
  <dataValidations count="3">
    <dataValidation sqref="A11:A25" showDropDown="0" showInputMessage="0" showErrorMessage="0" allowBlank="1" type="list">
      <formula1>'Tabela de m3'!$B$4:$U$4</formula1>
    </dataValidation>
    <dataValidation sqref="B11:B25" showDropDown="0" showInputMessage="0" showErrorMessage="0" allowBlank="1" type="list">
      <formula1>'Tabela de m3'!$A$5:$A$20</formula1>
    </dataValidation>
    <dataValidation sqref="F31" showDropDown="0" showInputMessage="0" showErrorMessage="0" allowBlank="1" type="list">
      <formula1>"À vista,A prazo,Parcelado,Crediário,Pix,Cartão de crédito,Cartão de débito,Cheque,Boleto"</formula1>
    </dataValidation>
  </dataValidations>
  <hyperlinks>
    <hyperlink xmlns:r="http://schemas.openxmlformats.org/officeDocument/2006/relationships" ref="D3" r:id="rId1"/>
  </hyperlinks>
  <printOptions horizontalCentered="1"/>
  <pageMargins left="0.4" right="0.4" top="0.5" bottom="0.5" header="0.5" footer="0.5"/>
  <pageSetup orientation="portrait" paperSize="9" fitToHeight="1" fitToWidth="1"/>
  <drawing xmlns:r="http://schemas.openxmlformats.org/officeDocument/2006/relationships" r:id="rId2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8" customWidth="1" min="3" max="3"/>
    <col width="12" customWidth="1" min="4" max="4"/>
    <col width="12" customWidth="1" min="5" max="5"/>
    <col width="15" customWidth="1" min="6" max="6"/>
    <col width="16" customWidth="1" min="7" max="7"/>
    <col width="16" customWidth="1" min="8" max="8"/>
  </cols>
  <sheetData>
    <row r="1">
      <c r="D1" s="26" t="inlineStr">
        <is>
          <t>ORÇAMENTO POR PEÇA</t>
        </is>
      </c>
    </row>
    <row r="2">
      <c r="D2" s="7" t="inlineStr">
        <is>
          <t>Eagle Tecnologia  •  eagletecnologia.com/segmentos/madeireira/</t>
        </is>
      </c>
    </row>
    <row r="3">
      <c r="D3" s="27" t="inlineStr">
        <is>
          <t>Falar no WhatsApp: (33) 3038-1657</t>
        </is>
      </c>
    </row>
    <row r="6">
      <c r="A6" s="24" t="inlineStr">
        <is>
          <t>Cliente:</t>
        </is>
      </c>
      <c r="B6" s="28" t="inlineStr"/>
    </row>
    <row r="7">
      <c r="A7" s="24" t="inlineStr">
        <is>
          <t>Data:</t>
        </is>
      </c>
      <c r="B7" s="28" t="inlineStr"/>
    </row>
    <row r="8">
      <c r="A8" s="24" t="inlineStr">
        <is>
          <t>Validade da proposta:</t>
        </is>
      </c>
      <c r="B8" s="28" t="inlineStr"/>
    </row>
    <row r="10">
      <c r="A10" s="8" t="inlineStr">
        <is>
          <t>Bitola (cm)</t>
        </is>
      </c>
      <c r="B10" s="8" t="inlineStr">
        <is>
          <t>Comprimento (m)</t>
        </is>
      </c>
      <c r="C10" s="8" t="inlineStr">
        <is>
          <t>Quantidade de peças</t>
        </is>
      </c>
      <c r="D10" s="8" t="inlineStr">
        <is>
          <t>m³ por peça</t>
        </is>
      </c>
      <c r="E10" s="8" t="inlineStr">
        <is>
          <t>m³ total</t>
        </is>
      </c>
      <c r="F10" s="8" t="inlineStr">
        <is>
          <t>Peso total (kg)</t>
        </is>
      </c>
      <c r="G10" s="8" t="inlineStr">
        <is>
          <t>Preço por peça (R$)</t>
        </is>
      </c>
      <c r="H10" s="8" t="inlineStr">
        <is>
          <t>Valor total (R$)</t>
        </is>
      </c>
    </row>
    <row r="11">
      <c r="A11" s="16" t="inlineStr">
        <is>
          <t>20 a 22</t>
        </is>
      </c>
      <c r="B11" s="15" t="n">
        <v>6</v>
      </c>
      <c r="C11" s="16" t="n">
        <v>40</v>
      </c>
      <c r="D11" s="29">
        <f>IF(OR($A11="",$B11=""),"",INDEX('Tabela de m3'!$B$5:$U$20,MATCH($B11,'Tabela de m3'!$A$5:$A$20,0),MATCH($A11,'Tabela de m3'!$B$4:$U$4,0)))</f>
        <v/>
      </c>
      <c r="E11" s="30">
        <f>IF(OR($D11="",$C11=""),"",$D11*$C11)</f>
        <v/>
      </c>
      <c r="F11" s="31">
        <f>IF(OR($A11="",$B11="",$C11=""),"",INDEX('Tabela de Peso'!$B$4:$U$19,MATCH($B11,'Tabela de Peso'!$A$4:$A$19,0),MATCH($A11,'Tabela de Peso'!$B$3:$U$3,0))*$C11)</f>
        <v/>
      </c>
      <c r="G11" s="32" t="n">
        <v>190</v>
      </c>
      <c r="H11" s="33">
        <f>IF(OR($C11="",$G11=""),"",$C11*$G11)</f>
        <v/>
      </c>
    </row>
    <row r="12">
      <c r="A12" s="16" t="inlineStr">
        <is>
          <t>16 a 18</t>
        </is>
      </c>
      <c r="B12" s="15" t="n">
        <v>3</v>
      </c>
      <c r="C12" s="16" t="n">
        <v>120</v>
      </c>
      <c r="D12" s="29">
        <f>IF(OR($A12="",$B12=""),"",INDEX('Tabela de m3'!$B$5:$U$20,MATCH($B12,'Tabela de m3'!$A$5:$A$20,0),MATCH($A12,'Tabela de m3'!$B$4:$U$4,0)))</f>
        <v/>
      </c>
      <c r="E12" s="30">
        <f>IF(OR($D12="",$C12=""),"",$D12*$C12)</f>
        <v/>
      </c>
      <c r="F12" s="31">
        <f>IF(OR($A12="",$B12="",$C12=""),"",INDEX('Tabela de Peso'!$B$4:$U$19,MATCH($B12,'Tabela de Peso'!$A$4:$A$19,0),MATCH($A12,'Tabela de Peso'!$B$3:$U$3,0))*$C12)</f>
        <v/>
      </c>
      <c r="G12" s="32" t="n">
        <v>60</v>
      </c>
      <c r="H12" s="33">
        <f>IF(OR($C12="",$G12=""),"",$C12*$G12)</f>
        <v/>
      </c>
    </row>
    <row r="13">
      <c r="A13" s="16" t="n"/>
      <c r="B13" s="15" t="n"/>
      <c r="C13" s="16" t="n"/>
      <c r="D13" s="29">
        <f>IF(OR($A13="",$B13=""),"",INDEX('Tabela de m3'!$B$5:$U$20,MATCH($B13,'Tabela de m3'!$A$5:$A$20,0),MATCH($A13,'Tabela de m3'!$B$4:$U$4,0)))</f>
        <v/>
      </c>
      <c r="E13" s="30">
        <f>IF(OR($D13="",$C13=""),"",$D13*$C13)</f>
        <v/>
      </c>
      <c r="F13" s="31">
        <f>IF(OR($A13="",$B13="",$C13=""),"",INDEX('Tabela de Peso'!$B$4:$U$19,MATCH($B13,'Tabela de Peso'!$A$4:$A$19,0),MATCH($A13,'Tabela de Peso'!$B$3:$U$3,0))*$C13)</f>
        <v/>
      </c>
      <c r="G13" s="32" t="n"/>
      <c r="H13" s="33">
        <f>IF(OR($C13="",$G13=""),"",$C13*$G13)</f>
        <v/>
      </c>
    </row>
    <row r="14">
      <c r="A14" s="16" t="n"/>
      <c r="B14" s="15" t="n"/>
      <c r="C14" s="16" t="n"/>
      <c r="D14" s="29">
        <f>IF(OR($A14="",$B14=""),"",INDEX('Tabela de m3'!$B$5:$U$20,MATCH($B14,'Tabela de m3'!$A$5:$A$20,0),MATCH($A14,'Tabela de m3'!$B$4:$U$4,0)))</f>
        <v/>
      </c>
      <c r="E14" s="30">
        <f>IF(OR($D14="",$C14=""),"",$D14*$C14)</f>
        <v/>
      </c>
      <c r="F14" s="31">
        <f>IF(OR($A14="",$B14="",$C14=""),"",INDEX('Tabela de Peso'!$B$4:$U$19,MATCH($B14,'Tabela de Peso'!$A$4:$A$19,0),MATCH($A14,'Tabela de Peso'!$B$3:$U$3,0))*$C14)</f>
        <v/>
      </c>
      <c r="G14" s="32" t="n"/>
      <c r="H14" s="33">
        <f>IF(OR($C14="",$G14=""),"",$C14*$G14)</f>
        <v/>
      </c>
    </row>
    <row r="15">
      <c r="A15" s="16" t="n"/>
      <c r="B15" s="15" t="n"/>
      <c r="C15" s="16" t="n"/>
      <c r="D15" s="29">
        <f>IF(OR($A15="",$B15=""),"",INDEX('Tabela de m3'!$B$5:$U$20,MATCH($B15,'Tabela de m3'!$A$5:$A$20,0),MATCH($A15,'Tabela de m3'!$B$4:$U$4,0)))</f>
        <v/>
      </c>
      <c r="E15" s="30">
        <f>IF(OR($D15="",$C15=""),"",$D15*$C15)</f>
        <v/>
      </c>
      <c r="F15" s="31">
        <f>IF(OR($A15="",$B15="",$C15=""),"",INDEX('Tabela de Peso'!$B$4:$U$19,MATCH($B15,'Tabela de Peso'!$A$4:$A$19,0),MATCH($A15,'Tabela de Peso'!$B$3:$U$3,0))*$C15)</f>
        <v/>
      </c>
      <c r="G15" s="32" t="n"/>
      <c r="H15" s="33">
        <f>IF(OR($C15="",$G15=""),"",$C15*$G15)</f>
        <v/>
      </c>
    </row>
    <row r="16">
      <c r="A16" s="16" t="n"/>
      <c r="B16" s="15" t="n"/>
      <c r="C16" s="16" t="n"/>
      <c r="D16" s="29">
        <f>IF(OR($A16="",$B16=""),"",INDEX('Tabela de m3'!$B$5:$U$20,MATCH($B16,'Tabela de m3'!$A$5:$A$20,0),MATCH($A16,'Tabela de m3'!$B$4:$U$4,0)))</f>
        <v/>
      </c>
      <c r="E16" s="30">
        <f>IF(OR($D16="",$C16=""),"",$D16*$C16)</f>
        <v/>
      </c>
      <c r="F16" s="31">
        <f>IF(OR($A16="",$B16="",$C16=""),"",INDEX('Tabela de Peso'!$B$4:$U$19,MATCH($B16,'Tabela de Peso'!$A$4:$A$19,0),MATCH($A16,'Tabela de Peso'!$B$3:$U$3,0))*$C16)</f>
        <v/>
      </c>
      <c r="G16" s="32" t="n"/>
      <c r="H16" s="33">
        <f>IF(OR($C16="",$G16=""),"",$C16*$G16)</f>
        <v/>
      </c>
    </row>
    <row r="17">
      <c r="A17" s="16" t="n"/>
      <c r="B17" s="15" t="n"/>
      <c r="C17" s="16" t="n"/>
      <c r="D17" s="29">
        <f>IF(OR($A17="",$B17=""),"",INDEX('Tabela de m3'!$B$5:$U$20,MATCH($B17,'Tabela de m3'!$A$5:$A$20,0),MATCH($A17,'Tabela de m3'!$B$4:$U$4,0)))</f>
        <v/>
      </c>
      <c r="E17" s="30">
        <f>IF(OR($D17="",$C17=""),"",$D17*$C17)</f>
        <v/>
      </c>
      <c r="F17" s="31">
        <f>IF(OR($A17="",$B17="",$C17=""),"",INDEX('Tabela de Peso'!$B$4:$U$19,MATCH($B17,'Tabela de Peso'!$A$4:$A$19,0),MATCH($A17,'Tabela de Peso'!$B$3:$U$3,0))*$C17)</f>
        <v/>
      </c>
      <c r="G17" s="32" t="n"/>
      <c r="H17" s="33">
        <f>IF(OR($C17="",$G17=""),"",$C17*$G17)</f>
        <v/>
      </c>
    </row>
    <row r="18">
      <c r="A18" s="16" t="n"/>
      <c r="B18" s="15" t="n"/>
      <c r="C18" s="16" t="n"/>
      <c r="D18" s="29">
        <f>IF(OR($A18="",$B18=""),"",INDEX('Tabela de m3'!$B$5:$U$20,MATCH($B18,'Tabela de m3'!$A$5:$A$20,0),MATCH($A18,'Tabela de m3'!$B$4:$U$4,0)))</f>
        <v/>
      </c>
      <c r="E18" s="30">
        <f>IF(OR($D18="",$C18=""),"",$D18*$C18)</f>
        <v/>
      </c>
      <c r="F18" s="31">
        <f>IF(OR($A18="",$B18="",$C18=""),"",INDEX('Tabela de Peso'!$B$4:$U$19,MATCH($B18,'Tabela de Peso'!$A$4:$A$19,0),MATCH($A18,'Tabela de Peso'!$B$3:$U$3,0))*$C18)</f>
        <v/>
      </c>
      <c r="G18" s="32" t="n"/>
      <c r="H18" s="33">
        <f>IF(OR($C18="",$G18=""),"",$C18*$G18)</f>
        <v/>
      </c>
    </row>
    <row r="19">
      <c r="A19" s="16" t="n"/>
      <c r="B19" s="15" t="n"/>
      <c r="C19" s="16" t="n"/>
      <c r="D19" s="29">
        <f>IF(OR($A19="",$B19=""),"",INDEX('Tabela de m3'!$B$5:$U$20,MATCH($B19,'Tabela de m3'!$A$5:$A$20,0),MATCH($A19,'Tabela de m3'!$B$4:$U$4,0)))</f>
        <v/>
      </c>
      <c r="E19" s="30">
        <f>IF(OR($D19="",$C19=""),"",$D19*$C19)</f>
        <v/>
      </c>
      <c r="F19" s="31">
        <f>IF(OR($A19="",$B19="",$C19=""),"",INDEX('Tabela de Peso'!$B$4:$U$19,MATCH($B19,'Tabela de Peso'!$A$4:$A$19,0),MATCH($A19,'Tabela de Peso'!$B$3:$U$3,0))*$C19)</f>
        <v/>
      </c>
      <c r="G19" s="32" t="n"/>
      <c r="H19" s="33">
        <f>IF(OR($C19="",$G19=""),"",$C19*$G19)</f>
        <v/>
      </c>
    </row>
    <row r="20">
      <c r="A20" s="16" t="n"/>
      <c r="B20" s="15" t="n"/>
      <c r="C20" s="16" t="n"/>
      <c r="D20" s="29">
        <f>IF(OR($A20="",$B20=""),"",INDEX('Tabela de m3'!$B$5:$U$20,MATCH($B20,'Tabela de m3'!$A$5:$A$20,0),MATCH($A20,'Tabela de m3'!$B$4:$U$4,0)))</f>
        <v/>
      </c>
      <c r="E20" s="30">
        <f>IF(OR($D20="",$C20=""),"",$D20*$C20)</f>
        <v/>
      </c>
      <c r="F20" s="31">
        <f>IF(OR($A20="",$B20="",$C20=""),"",INDEX('Tabela de Peso'!$B$4:$U$19,MATCH($B20,'Tabela de Peso'!$A$4:$A$19,0),MATCH($A20,'Tabela de Peso'!$B$3:$U$3,0))*$C20)</f>
        <v/>
      </c>
      <c r="G20" s="32" t="n"/>
      <c r="H20" s="33">
        <f>IF(OR($C20="",$G20=""),"",$C20*$G20)</f>
        <v/>
      </c>
    </row>
    <row r="21">
      <c r="A21" s="16" t="n"/>
      <c r="B21" s="15" t="n"/>
      <c r="C21" s="16" t="n"/>
      <c r="D21" s="29">
        <f>IF(OR($A21="",$B21=""),"",INDEX('Tabela de m3'!$B$5:$U$20,MATCH($B21,'Tabela de m3'!$A$5:$A$20,0),MATCH($A21,'Tabela de m3'!$B$4:$U$4,0)))</f>
        <v/>
      </c>
      <c r="E21" s="30">
        <f>IF(OR($D21="",$C21=""),"",$D21*$C21)</f>
        <v/>
      </c>
      <c r="F21" s="31">
        <f>IF(OR($A21="",$B21="",$C21=""),"",INDEX('Tabela de Peso'!$B$4:$U$19,MATCH($B21,'Tabela de Peso'!$A$4:$A$19,0),MATCH($A21,'Tabela de Peso'!$B$3:$U$3,0))*$C21)</f>
        <v/>
      </c>
      <c r="G21" s="32" t="n"/>
      <c r="H21" s="33">
        <f>IF(OR($C21="",$G21=""),"",$C21*$G21)</f>
        <v/>
      </c>
    </row>
    <row r="22">
      <c r="A22" s="16" t="n"/>
      <c r="B22" s="15" t="n"/>
      <c r="C22" s="16" t="n"/>
      <c r="D22" s="29">
        <f>IF(OR($A22="",$B22=""),"",INDEX('Tabela de m3'!$B$5:$U$20,MATCH($B22,'Tabela de m3'!$A$5:$A$20,0),MATCH($A22,'Tabela de m3'!$B$4:$U$4,0)))</f>
        <v/>
      </c>
      <c r="E22" s="30">
        <f>IF(OR($D22="",$C22=""),"",$D22*$C22)</f>
        <v/>
      </c>
      <c r="F22" s="31">
        <f>IF(OR($A22="",$B22="",$C22=""),"",INDEX('Tabela de Peso'!$B$4:$U$19,MATCH($B22,'Tabela de Peso'!$A$4:$A$19,0),MATCH($A22,'Tabela de Peso'!$B$3:$U$3,0))*$C22)</f>
        <v/>
      </c>
      <c r="G22" s="32" t="n"/>
      <c r="H22" s="33">
        <f>IF(OR($C22="",$G22=""),"",$C22*$G22)</f>
        <v/>
      </c>
    </row>
    <row r="23">
      <c r="A23" s="16" t="n"/>
      <c r="B23" s="15" t="n"/>
      <c r="C23" s="16" t="n"/>
      <c r="D23" s="29">
        <f>IF(OR($A23="",$B23=""),"",INDEX('Tabela de m3'!$B$5:$U$20,MATCH($B23,'Tabela de m3'!$A$5:$A$20,0),MATCH($A23,'Tabela de m3'!$B$4:$U$4,0)))</f>
        <v/>
      </c>
      <c r="E23" s="30">
        <f>IF(OR($D23="",$C23=""),"",$D23*$C23)</f>
        <v/>
      </c>
      <c r="F23" s="31">
        <f>IF(OR($A23="",$B23="",$C23=""),"",INDEX('Tabela de Peso'!$B$4:$U$19,MATCH($B23,'Tabela de Peso'!$A$4:$A$19,0),MATCH($A23,'Tabela de Peso'!$B$3:$U$3,0))*$C23)</f>
        <v/>
      </c>
      <c r="G23" s="32" t="n"/>
      <c r="H23" s="33">
        <f>IF(OR($C23="",$G23=""),"",$C23*$G23)</f>
        <v/>
      </c>
    </row>
    <row r="24">
      <c r="A24" s="16" t="n"/>
      <c r="B24" s="15" t="n"/>
      <c r="C24" s="16" t="n"/>
      <c r="D24" s="29">
        <f>IF(OR($A24="",$B24=""),"",INDEX('Tabela de m3'!$B$5:$U$20,MATCH($B24,'Tabela de m3'!$A$5:$A$20,0),MATCH($A24,'Tabela de m3'!$B$4:$U$4,0)))</f>
        <v/>
      </c>
      <c r="E24" s="30">
        <f>IF(OR($D24="",$C24=""),"",$D24*$C24)</f>
        <v/>
      </c>
      <c r="F24" s="31">
        <f>IF(OR($A24="",$B24="",$C24=""),"",INDEX('Tabela de Peso'!$B$4:$U$19,MATCH($B24,'Tabela de Peso'!$A$4:$A$19,0),MATCH($A24,'Tabela de Peso'!$B$3:$U$3,0))*$C24)</f>
        <v/>
      </c>
      <c r="G24" s="32" t="n"/>
      <c r="H24" s="33">
        <f>IF(OR($C24="",$G24=""),"",$C24*$G24)</f>
        <v/>
      </c>
    </row>
    <row r="25">
      <c r="A25" s="16" t="n"/>
      <c r="B25" s="15" t="n"/>
      <c r="C25" s="16" t="n"/>
      <c r="D25" s="29">
        <f>IF(OR($A25="",$B25=""),"",INDEX('Tabela de m3'!$B$5:$U$20,MATCH($B25,'Tabela de m3'!$A$5:$A$20,0),MATCH($A25,'Tabela de m3'!$B$4:$U$4,0)))</f>
        <v/>
      </c>
      <c r="E25" s="30">
        <f>IF(OR($D25="",$C25=""),"",$D25*$C25)</f>
        <v/>
      </c>
      <c r="F25" s="31">
        <f>IF(OR($A25="",$B25="",$C25=""),"",INDEX('Tabela de Peso'!$B$4:$U$19,MATCH($B25,'Tabela de Peso'!$A$4:$A$19,0),MATCH($A25,'Tabela de Peso'!$B$3:$U$3,0))*$C25)</f>
        <v/>
      </c>
      <c r="G25" s="32" t="n"/>
      <c r="H25" s="33">
        <f>IF(OR($C25="",$G25=""),"",$C25*$G25)</f>
        <v/>
      </c>
    </row>
    <row r="27">
      <c r="D27" s="24" t="inlineStr">
        <is>
          <t>Subtotal (R$)</t>
        </is>
      </c>
      <c r="F27" s="34">
        <f>SUM(H11:H25)</f>
        <v/>
      </c>
    </row>
    <row r="28">
      <c r="D28" s="24" t="inlineStr">
        <is>
          <t>Desconto (%)</t>
        </is>
      </c>
      <c r="F28" s="35" t="n">
        <v>0</v>
      </c>
    </row>
    <row r="29">
      <c r="D29" s="24" t="inlineStr">
        <is>
          <t>Frete (R$)</t>
        </is>
      </c>
      <c r="F29" s="36" t="n">
        <v>0</v>
      </c>
    </row>
    <row r="30">
      <c r="D30" s="24" t="inlineStr">
        <is>
          <t>TOTAL DO ORÇAMENTO (R$)</t>
        </is>
      </c>
      <c r="F30" s="37">
        <f>F27*(1-F28)+F29</f>
        <v/>
      </c>
    </row>
    <row r="31">
      <c r="D31" s="24" t="inlineStr">
        <is>
          <t>Forma de pagamento:</t>
        </is>
      </c>
      <c r="F31" s="38" t="inlineStr"/>
    </row>
    <row r="32">
      <c r="D32" s="24" t="inlineStr">
        <is>
          <t>Condições / detalhes:</t>
        </is>
      </c>
      <c r="F32" s="39" t="inlineStr">
        <is>
          <t>Ex.: à vista no Pix  |  ou 50% de entrada e o saldo em 2x no boleto (30/60 dias).</t>
        </is>
      </c>
    </row>
    <row r="33"/>
    <row r="35">
      <c r="A35" s="24" t="inlineStr">
        <is>
          <t>Resumo:</t>
        </is>
      </c>
      <c r="B35" s="40">
        <f>SUM(C11:C25)</f>
        <v/>
      </c>
      <c r="C35" s="7" t="inlineStr">
        <is>
          <t>peças</t>
        </is>
      </c>
      <c r="D35" s="41">
        <f>SUM(E11:E25)</f>
        <v/>
      </c>
      <c r="E35" s="7" t="inlineStr">
        <is>
          <t>m³</t>
        </is>
      </c>
      <c r="F35" s="41">
        <f>SUM(F11:F25)/1000</f>
        <v/>
      </c>
      <c r="G35" s="7" t="inlineStr">
        <is>
          <t>toneladas</t>
        </is>
      </c>
    </row>
    <row r="37">
      <c r="A37" s="7" t="inlineStr">
        <is>
          <t>Preencha as células bege. Bitola, comprimento e forma de pagamento saem de listas (a forma de pagamento também aceita texto). Preços, desconto e frete são referência sua; ajuste conforme a negociação.</t>
        </is>
      </c>
    </row>
  </sheetData>
  <mergeCells count="8">
    <mergeCell ref="D30:E30"/>
    <mergeCell ref="F31:H31"/>
    <mergeCell ref="D29:E29"/>
    <mergeCell ref="D27:E27"/>
    <mergeCell ref="D28:E28"/>
    <mergeCell ref="D32:E32"/>
    <mergeCell ref="F32:H33"/>
    <mergeCell ref="D31:E31"/>
  </mergeCells>
  <dataValidations count="3">
    <dataValidation sqref="A11:A25" showDropDown="0" showInputMessage="0" showErrorMessage="0" allowBlank="1" type="list">
      <formula1>'Tabela de m3'!$B$4:$U$4</formula1>
    </dataValidation>
    <dataValidation sqref="B11:B25" showDropDown="0" showInputMessage="0" showErrorMessage="0" allowBlank="1" type="list">
      <formula1>'Tabela de m3'!$A$5:$A$20</formula1>
    </dataValidation>
    <dataValidation sqref="F31" showDropDown="0" showInputMessage="0" showErrorMessage="0" allowBlank="1" type="list">
      <formula1>"À vista,A prazo,Parcelado,Crediário,Pix,Cartão de crédito,Cartão de débito,Cheque,Boleto"</formula1>
    </dataValidation>
  </dataValidations>
  <hyperlinks>
    <hyperlink xmlns:r="http://schemas.openxmlformats.org/officeDocument/2006/relationships" ref="D3" r:id="rId1"/>
  </hyperlinks>
  <printOptions horizontalCentered="1"/>
  <pageMargins left="0.4" right="0.4" top="0.5" bottom="0.5" header="0.5" footer="0.5"/>
  <pageSetup orientation="portrait" paperSize="9" fitToHeight="1" fitToWidth="1"/>
  <drawing xmlns:r="http://schemas.openxmlformats.org/officeDocument/2006/relationships" r:id="rId2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U20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8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</cols>
  <sheetData>
    <row r="1">
      <c r="A1" s="6" t="inlineStr">
        <is>
          <t>TABELA DE m³ POR PEÇA (referência)</t>
        </is>
      </c>
    </row>
    <row r="2">
      <c r="A2" s="7" t="inlineStr">
        <is>
          <t>m³ de uma peça = (π ÷ 4) x (diâmetro médio em m)² x comprimento. O diâmetro médio (linha 3) é editável.</t>
        </is>
      </c>
    </row>
    <row r="3">
      <c r="A3" s="7" t="inlineStr">
        <is>
          <t>Diâmetro médio (cm) →</t>
        </is>
      </c>
      <c r="B3" s="42" t="n">
        <v>5</v>
      </c>
      <c r="C3" s="42" t="n">
        <v>7</v>
      </c>
      <c r="D3" s="42" t="n">
        <v>9</v>
      </c>
      <c r="E3" s="42" t="n">
        <v>11</v>
      </c>
      <c r="F3" s="42" t="n">
        <v>13</v>
      </c>
      <c r="G3" s="42" t="n">
        <v>15</v>
      </c>
      <c r="H3" s="42" t="n">
        <v>17</v>
      </c>
      <c r="I3" s="42" t="n">
        <v>19</v>
      </c>
      <c r="J3" s="42" t="n">
        <v>21</v>
      </c>
      <c r="K3" s="42" t="n">
        <v>23</v>
      </c>
      <c r="L3" s="42" t="n">
        <v>25</v>
      </c>
      <c r="M3" s="42" t="n">
        <v>27</v>
      </c>
      <c r="N3" s="42" t="n">
        <v>29</v>
      </c>
      <c r="O3" s="42" t="n">
        <v>31</v>
      </c>
      <c r="P3" s="42" t="n">
        <v>33</v>
      </c>
      <c r="Q3" s="42" t="n">
        <v>35</v>
      </c>
      <c r="R3" s="42" t="n">
        <v>37</v>
      </c>
      <c r="S3" s="42" t="n">
        <v>39</v>
      </c>
      <c r="T3" s="42" t="n">
        <v>41</v>
      </c>
      <c r="U3" s="42" t="n">
        <v>43</v>
      </c>
    </row>
    <row r="4">
      <c r="A4" s="8" t="inlineStr">
        <is>
          <t>Comprimento (m)</t>
        </is>
      </c>
      <c r="B4" s="8" t="inlineStr">
        <is>
          <t>04 a 06</t>
        </is>
      </c>
      <c r="C4" s="8" t="inlineStr">
        <is>
          <t>06 a 08</t>
        </is>
      </c>
      <c r="D4" s="8" t="inlineStr">
        <is>
          <t>08 a 10</t>
        </is>
      </c>
      <c r="E4" s="8" t="inlineStr">
        <is>
          <t>10 a 12</t>
        </is>
      </c>
      <c r="F4" s="8" t="inlineStr">
        <is>
          <t>12 a 14</t>
        </is>
      </c>
      <c r="G4" s="8" t="inlineStr">
        <is>
          <t>14 a 16</t>
        </is>
      </c>
      <c r="H4" s="8" t="inlineStr">
        <is>
          <t>16 a 18</t>
        </is>
      </c>
      <c r="I4" s="8" t="inlineStr">
        <is>
          <t>18 a 20</t>
        </is>
      </c>
      <c r="J4" s="8" t="inlineStr">
        <is>
          <t>20 a 22</t>
        </is>
      </c>
      <c r="K4" s="8" t="inlineStr">
        <is>
          <t>22 a 24</t>
        </is>
      </c>
      <c r="L4" s="8" t="inlineStr">
        <is>
          <t>24 a 26</t>
        </is>
      </c>
      <c r="M4" s="8" t="inlineStr">
        <is>
          <t>26 a 28</t>
        </is>
      </c>
      <c r="N4" s="8" t="inlineStr">
        <is>
          <t>28 a 30</t>
        </is>
      </c>
      <c r="O4" s="8" t="inlineStr">
        <is>
          <t>30 a 32</t>
        </is>
      </c>
      <c r="P4" s="8" t="inlineStr">
        <is>
          <t>32 a 34</t>
        </is>
      </c>
      <c r="Q4" s="8" t="inlineStr">
        <is>
          <t>34 a 36</t>
        </is>
      </c>
      <c r="R4" s="8" t="inlineStr">
        <is>
          <t>36 a 38</t>
        </is>
      </c>
      <c r="S4" s="8" t="inlineStr">
        <is>
          <t>38 a 40</t>
        </is>
      </c>
      <c r="T4" s="8" t="inlineStr">
        <is>
          <t>40 a 42</t>
        </is>
      </c>
      <c r="U4" s="8" t="inlineStr">
        <is>
          <t>42 a 44</t>
        </is>
      </c>
    </row>
    <row r="5">
      <c r="A5" s="43" t="n">
        <v>1.5</v>
      </c>
      <c r="B5" s="11">
        <f>(PI()/4)*((B$3/100)^2)*$A5</f>
        <v/>
      </c>
      <c r="C5" s="11">
        <f>(PI()/4)*((C$3/100)^2)*$A5</f>
        <v/>
      </c>
      <c r="D5" s="11">
        <f>(PI()/4)*((D$3/100)^2)*$A5</f>
        <v/>
      </c>
      <c r="E5" s="11">
        <f>(PI()/4)*((E$3/100)^2)*$A5</f>
        <v/>
      </c>
      <c r="F5" s="11">
        <f>(PI()/4)*((F$3/100)^2)*$A5</f>
        <v/>
      </c>
      <c r="G5" s="11">
        <f>(PI()/4)*((G$3/100)^2)*$A5</f>
        <v/>
      </c>
      <c r="H5" s="11">
        <f>(PI()/4)*((H$3/100)^2)*$A5</f>
        <v/>
      </c>
      <c r="I5" s="11">
        <f>(PI()/4)*((I$3/100)^2)*$A5</f>
        <v/>
      </c>
      <c r="J5" s="11">
        <f>(PI()/4)*((J$3/100)^2)*$A5</f>
        <v/>
      </c>
      <c r="K5" s="11">
        <f>(PI()/4)*((K$3/100)^2)*$A5</f>
        <v/>
      </c>
      <c r="L5" s="11">
        <f>(PI()/4)*((L$3/100)^2)*$A5</f>
        <v/>
      </c>
      <c r="M5" s="11">
        <f>(PI()/4)*((M$3/100)^2)*$A5</f>
        <v/>
      </c>
      <c r="N5" s="11">
        <f>(PI()/4)*((N$3/100)^2)*$A5</f>
        <v/>
      </c>
      <c r="O5" s="11">
        <f>(PI()/4)*((O$3/100)^2)*$A5</f>
        <v/>
      </c>
      <c r="P5" s="11">
        <f>(PI()/4)*((P$3/100)^2)*$A5</f>
        <v/>
      </c>
      <c r="Q5" s="11">
        <f>(PI()/4)*((Q$3/100)^2)*$A5</f>
        <v/>
      </c>
      <c r="R5" s="11">
        <f>(PI()/4)*((R$3/100)^2)*$A5</f>
        <v/>
      </c>
      <c r="S5" s="11">
        <f>(PI()/4)*((S$3/100)^2)*$A5</f>
        <v/>
      </c>
      <c r="T5" s="11">
        <f>(PI()/4)*((T$3/100)^2)*$A5</f>
        <v/>
      </c>
      <c r="U5" s="11">
        <f>(PI()/4)*((U$3/100)^2)*$A5</f>
        <v/>
      </c>
    </row>
    <row r="6">
      <c r="A6" s="43" t="n">
        <v>2.2</v>
      </c>
      <c r="B6" s="11">
        <f>(PI()/4)*((B$3/100)^2)*$A6</f>
        <v/>
      </c>
      <c r="C6" s="11">
        <f>(PI()/4)*((C$3/100)^2)*$A6</f>
        <v/>
      </c>
      <c r="D6" s="11">
        <f>(PI()/4)*((D$3/100)^2)*$A6</f>
        <v/>
      </c>
      <c r="E6" s="11">
        <f>(PI()/4)*((E$3/100)^2)*$A6</f>
        <v/>
      </c>
      <c r="F6" s="11">
        <f>(PI()/4)*((F$3/100)^2)*$A6</f>
        <v/>
      </c>
      <c r="G6" s="11">
        <f>(PI()/4)*((G$3/100)^2)*$A6</f>
        <v/>
      </c>
      <c r="H6" s="11">
        <f>(PI()/4)*((H$3/100)^2)*$A6</f>
        <v/>
      </c>
      <c r="I6" s="11">
        <f>(PI()/4)*((I$3/100)^2)*$A6</f>
        <v/>
      </c>
      <c r="J6" s="11">
        <f>(PI()/4)*((J$3/100)^2)*$A6</f>
        <v/>
      </c>
      <c r="K6" s="11">
        <f>(PI()/4)*((K$3/100)^2)*$A6</f>
        <v/>
      </c>
      <c r="L6" s="11">
        <f>(PI()/4)*((L$3/100)^2)*$A6</f>
        <v/>
      </c>
      <c r="M6" s="11">
        <f>(PI()/4)*((M$3/100)^2)*$A6</f>
        <v/>
      </c>
      <c r="N6" s="11">
        <f>(PI()/4)*((N$3/100)^2)*$A6</f>
        <v/>
      </c>
      <c r="O6" s="11">
        <f>(PI()/4)*((O$3/100)^2)*$A6</f>
        <v/>
      </c>
      <c r="P6" s="11">
        <f>(PI()/4)*((P$3/100)^2)*$A6</f>
        <v/>
      </c>
      <c r="Q6" s="11">
        <f>(PI()/4)*((Q$3/100)^2)*$A6</f>
        <v/>
      </c>
      <c r="R6" s="11">
        <f>(PI()/4)*((R$3/100)^2)*$A6</f>
        <v/>
      </c>
      <c r="S6" s="11">
        <f>(PI()/4)*((S$3/100)^2)*$A6</f>
        <v/>
      </c>
      <c r="T6" s="11">
        <f>(PI()/4)*((T$3/100)^2)*$A6</f>
        <v/>
      </c>
      <c r="U6" s="11">
        <f>(PI()/4)*((U$3/100)^2)*$A6</f>
        <v/>
      </c>
    </row>
    <row r="7">
      <c r="A7" s="43" t="n">
        <v>2.5</v>
      </c>
      <c r="B7" s="11">
        <f>(PI()/4)*((B$3/100)^2)*$A7</f>
        <v/>
      </c>
      <c r="C7" s="11">
        <f>(PI()/4)*((C$3/100)^2)*$A7</f>
        <v/>
      </c>
      <c r="D7" s="11">
        <f>(PI()/4)*((D$3/100)^2)*$A7</f>
        <v/>
      </c>
      <c r="E7" s="11">
        <f>(PI()/4)*((E$3/100)^2)*$A7</f>
        <v/>
      </c>
      <c r="F7" s="11">
        <f>(PI()/4)*((F$3/100)^2)*$A7</f>
        <v/>
      </c>
      <c r="G7" s="11">
        <f>(PI()/4)*((G$3/100)^2)*$A7</f>
        <v/>
      </c>
      <c r="H7" s="11">
        <f>(PI()/4)*((H$3/100)^2)*$A7</f>
        <v/>
      </c>
      <c r="I7" s="11">
        <f>(PI()/4)*((I$3/100)^2)*$A7</f>
        <v/>
      </c>
      <c r="J7" s="11">
        <f>(PI()/4)*((J$3/100)^2)*$A7</f>
        <v/>
      </c>
      <c r="K7" s="11">
        <f>(PI()/4)*((K$3/100)^2)*$A7</f>
        <v/>
      </c>
      <c r="L7" s="11">
        <f>(PI()/4)*((L$3/100)^2)*$A7</f>
        <v/>
      </c>
      <c r="M7" s="11">
        <f>(PI()/4)*((M$3/100)^2)*$A7</f>
        <v/>
      </c>
      <c r="N7" s="11">
        <f>(PI()/4)*((N$3/100)^2)*$A7</f>
        <v/>
      </c>
      <c r="O7" s="11">
        <f>(PI()/4)*((O$3/100)^2)*$A7</f>
        <v/>
      </c>
      <c r="P7" s="11">
        <f>(PI()/4)*((P$3/100)^2)*$A7</f>
        <v/>
      </c>
      <c r="Q7" s="11">
        <f>(PI()/4)*((Q$3/100)^2)*$A7</f>
        <v/>
      </c>
      <c r="R7" s="11">
        <f>(PI()/4)*((R$3/100)^2)*$A7</f>
        <v/>
      </c>
      <c r="S7" s="11">
        <f>(PI()/4)*((S$3/100)^2)*$A7</f>
        <v/>
      </c>
      <c r="T7" s="11">
        <f>(PI()/4)*((T$3/100)^2)*$A7</f>
        <v/>
      </c>
      <c r="U7" s="11">
        <f>(PI()/4)*((U$3/100)^2)*$A7</f>
        <v/>
      </c>
    </row>
    <row r="8">
      <c r="A8" s="43" t="n">
        <v>3</v>
      </c>
      <c r="B8" s="11">
        <f>(PI()/4)*((B$3/100)^2)*$A8</f>
        <v/>
      </c>
      <c r="C8" s="11">
        <f>(PI()/4)*((C$3/100)^2)*$A8</f>
        <v/>
      </c>
      <c r="D8" s="11">
        <f>(PI()/4)*((D$3/100)^2)*$A8</f>
        <v/>
      </c>
      <c r="E8" s="11">
        <f>(PI()/4)*((E$3/100)^2)*$A8</f>
        <v/>
      </c>
      <c r="F8" s="11">
        <f>(PI()/4)*((F$3/100)^2)*$A8</f>
        <v/>
      </c>
      <c r="G8" s="11">
        <f>(PI()/4)*((G$3/100)^2)*$A8</f>
        <v/>
      </c>
      <c r="H8" s="11">
        <f>(PI()/4)*((H$3/100)^2)*$A8</f>
        <v/>
      </c>
      <c r="I8" s="11">
        <f>(PI()/4)*((I$3/100)^2)*$A8</f>
        <v/>
      </c>
      <c r="J8" s="11">
        <f>(PI()/4)*((J$3/100)^2)*$A8</f>
        <v/>
      </c>
      <c r="K8" s="11">
        <f>(PI()/4)*((K$3/100)^2)*$A8</f>
        <v/>
      </c>
      <c r="L8" s="11">
        <f>(PI()/4)*((L$3/100)^2)*$A8</f>
        <v/>
      </c>
      <c r="M8" s="11">
        <f>(PI()/4)*((M$3/100)^2)*$A8</f>
        <v/>
      </c>
      <c r="N8" s="11">
        <f>(PI()/4)*((N$3/100)^2)*$A8</f>
        <v/>
      </c>
      <c r="O8" s="11">
        <f>(PI()/4)*((O$3/100)^2)*$A8</f>
        <v/>
      </c>
      <c r="P8" s="11">
        <f>(PI()/4)*((P$3/100)^2)*$A8</f>
        <v/>
      </c>
      <c r="Q8" s="11">
        <f>(PI()/4)*((Q$3/100)^2)*$A8</f>
        <v/>
      </c>
      <c r="R8" s="11">
        <f>(PI()/4)*((R$3/100)^2)*$A8</f>
        <v/>
      </c>
      <c r="S8" s="11">
        <f>(PI()/4)*((S$3/100)^2)*$A8</f>
        <v/>
      </c>
      <c r="T8" s="11">
        <f>(PI()/4)*((T$3/100)^2)*$A8</f>
        <v/>
      </c>
      <c r="U8" s="11">
        <f>(PI()/4)*((U$3/100)^2)*$A8</f>
        <v/>
      </c>
    </row>
    <row r="9">
      <c r="A9" s="43" t="n">
        <v>3.5</v>
      </c>
      <c r="B9" s="11">
        <f>(PI()/4)*((B$3/100)^2)*$A9</f>
        <v/>
      </c>
      <c r="C9" s="11">
        <f>(PI()/4)*((C$3/100)^2)*$A9</f>
        <v/>
      </c>
      <c r="D9" s="11">
        <f>(PI()/4)*((D$3/100)^2)*$A9</f>
        <v/>
      </c>
      <c r="E9" s="11">
        <f>(PI()/4)*((E$3/100)^2)*$A9</f>
        <v/>
      </c>
      <c r="F9" s="11">
        <f>(PI()/4)*((F$3/100)^2)*$A9</f>
        <v/>
      </c>
      <c r="G9" s="11">
        <f>(PI()/4)*((G$3/100)^2)*$A9</f>
        <v/>
      </c>
      <c r="H9" s="11">
        <f>(PI()/4)*((H$3/100)^2)*$A9</f>
        <v/>
      </c>
      <c r="I9" s="11">
        <f>(PI()/4)*((I$3/100)^2)*$A9</f>
        <v/>
      </c>
      <c r="J9" s="11">
        <f>(PI()/4)*((J$3/100)^2)*$A9</f>
        <v/>
      </c>
      <c r="K9" s="11">
        <f>(PI()/4)*((K$3/100)^2)*$A9</f>
        <v/>
      </c>
      <c r="L9" s="11">
        <f>(PI()/4)*((L$3/100)^2)*$A9</f>
        <v/>
      </c>
      <c r="M9" s="11">
        <f>(PI()/4)*((M$3/100)^2)*$A9</f>
        <v/>
      </c>
      <c r="N9" s="11">
        <f>(PI()/4)*((N$3/100)^2)*$A9</f>
        <v/>
      </c>
      <c r="O9" s="11">
        <f>(PI()/4)*((O$3/100)^2)*$A9</f>
        <v/>
      </c>
      <c r="P9" s="11">
        <f>(PI()/4)*((P$3/100)^2)*$A9</f>
        <v/>
      </c>
      <c r="Q9" s="11">
        <f>(PI()/4)*((Q$3/100)^2)*$A9</f>
        <v/>
      </c>
      <c r="R9" s="11">
        <f>(PI()/4)*((R$3/100)^2)*$A9</f>
        <v/>
      </c>
      <c r="S9" s="11">
        <f>(PI()/4)*((S$3/100)^2)*$A9</f>
        <v/>
      </c>
      <c r="T9" s="11">
        <f>(PI()/4)*((T$3/100)^2)*$A9</f>
        <v/>
      </c>
      <c r="U9" s="11">
        <f>(PI()/4)*((U$3/100)^2)*$A9</f>
        <v/>
      </c>
    </row>
    <row r="10">
      <c r="A10" s="43" t="n">
        <v>4</v>
      </c>
      <c r="B10" s="11">
        <f>(PI()/4)*((B$3/100)^2)*$A10</f>
        <v/>
      </c>
      <c r="C10" s="11">
        <f>(PI()/4)*((C$3/100)^2)*$A10</f>
        <v/>
      </c>
      <c r="D10" s="11">
        <f>(PI()/4)*((D$3/100)^2)*$A10</f>
        <v/>
      </c>
      <c r="E10" s="11">
        <f>(PI()/4)*((E$3/100)^2)*$A10</f>
        <v/>
      </c>
      <c r="F10" s="11">
        <f>(PI()/4)*((F$3/100)^2)*$A10</f>
        <v/>
      </c>
      <c r="G10" s="11">
        <f>(PI()/4)*((G$3/100)^2)*$A10</f>
        <v/>
      </c>
      <c r="H10" s="11">
        <f>(PI()/4)*((H$3/100)^2)*$A10</f>
        <v/>
      </c>
      <c r="I10" s="11">
        <f>(PI()/4)*((I$3/100)^2)*$A10</f>
        <v/>
      </c>
      <c r="J10" s="11">
        <f>(PI()/4)*((J$3/100)^2)*$A10</f>
        <v/>
      </c>
      <c r="K10" s="11">
        <f>(PI()/4)*((K$3/100)^2)*$A10</f>
        <v/>
      </c>
      <c r="L10" s="11">
        <f>(PI()/4)*((L$3/100)^2)*$A10</f>
        <v/>
      </c>
      <c r="M10" s="11">
        <f>(PI()/4)*((M$3/100)^2)*$A10</f>
        <v/>
      </c>
      <c r="N10" s="11">
        <f>(PI()/4)*((N$3/100)^2)*$A10</f>
        <v/>
      </c>
      <c r="O10" s="11">
        <f>(PI()/4)*((O$3/100)^2)*$A10</f>
        <v/>
      </c>
      <c r="P10" s="11">
        <f>(PI()/4)*((P$3/100)^2)*$A10</f>
        <v/>
      </c>
      <c r="Q10" s="11">
        <f>(PI()/4)*((Q$3/100)^2)*$A10</f>
        <v/>
      </c>
      <c r="R10" s="11">
        <f>(PI()/4)*((R$3/100)^2)*$A10</f>
        <v/>
      </c>
      <c r="S10" s="11">
        <f>(PI()/4)*((S$3/100)^2)*$A10</f>
        <v/>
      </c>
      <c r="T10" s="11">
        <f>(PI()/4)*((T$3/100)^2)*$A10</f>
        <v/>
      </c>
      <c r="U10" s="11">
        <f>(PI()/4)*((U$3/100)^2)*$A10</f>
        <v/>
      </c>
    </row>
    <row r="11">
      <c r="A11" s="43" t="n">
        <v>4.5</v>
      </c>
      <c r="B11" s="11">
        <f>(PI()/4)*((B$3/100)^2)*$A11</f>
        <v/>
      </c>
      <c r="C11" s="11">
        <f>(PI()/4)*((C$3/100)^2)*$A11</f>
        <v/>
      </c>
      <c r="D11" s="11">
        <f>(PI()/4)*((D$3/100)^2)*$A11</f>
        <v/>
      </c>
      <c r="E11" s="11">
        <f>(PI()/4)*((E$3/100)^2)*$A11</f>
        <v/>
      </c>
      <c r="F11" s="11">
        <f>(PI()/4)*((F$3/100)^2)*$A11</f>
        <v/>
      </c>
      <c r="G11" s="11">
        <f>(PI()/4)*((G$3/100)^2)*$A11</f>
        <v/>
      </c>
      <c r="H11" s="11">
        <f>(PI()/4)*((H$3/100)^2)*$A11</f>
        <v/>
      </c>
      <c r="I11" s="11">
        <f>(PI()/4)*((I$3/100)^2)*$A11</f>
        <v/>
      </c>
      <c r="J11" s="11">
        <f>(PI()/4)*((J$3/100)^2)*$A11</f>
        <v/>
      </c>
      <c r="K11" s="11">
        <f>(PI()/4)*((K$3/100)^2)*$A11</f>
        <v/>
      </c>
      <c r="L11" s="11">
        <f>(PI()/4)*((L$3/100)^2)*$A11</f>
        <v/>
      </c>
      <c r="M11" s="11">
        <f>(PI()/4)*((M$3/100)^2)*$A11</f>
        <v/>
      </c>
      <c r="N11" s="11">
        <f>(PI()/4)*((N$3/100)^2)*$A11</f>
        <v/>
      </c>
      <c r="O11" s="11">
        <f>(PI()/4)*((O$3/100)^2)*$A11</f>
        <v/>
      </c>
      <c r="P11" s="11">
        <f>(PI()/4)*((P$3/100)^2)*$A11</f>
        <v/>
      </c>
      <c r="Q11" s="11">
        <f>(PI()/4)*((Q$3/100)^2)*$A11</f>
        <v/>
      </c>
      <c r="R11" s="11">
        <f>(PI()/4)*((R$3/100)^2)*$A11</f>
        <v/>
      </c>
      <c r="S11" s="11">
        <f>(PI()/4)*((S$3/100)^2)*$A11</f>
        <v/>
      </c>
      <c r="T11" s="11">
        <f>(PI()/4)*((T$3/100)^2)*$A11</f>
        <v/>
      </c>
      <c r="U11" s="11">
        <f>(PI()/4)*((U$3/100)^2)*$A11</f>
        <v/>
      </c>
    </row>
    <row r="12">
      <c r="A12" s="43" t="n">
        <v>5</v>
      </c>
      <c r="B12" s="11">
        <f>(PI()/4)*((B$3/100)^2)*$A12</f>
        <v/>
      </c>
      <c r="C12" s="11">
        <f>(PI()/4)*((C$3/100)^2)*$A12</f>
        <v/>
      </c>
      <c r="D12" s="11">
        <f>(PI()/4)*((D$3/100)^2)*$A12</f>
        <v/>
      </c>
      <c r="E12" s="11">
        <f>(PI()/4)*((E$3/100)^2)*$A12</f>
        <v/>
      </c>
      <c r="F12" s="11">
        <f>(PI()/4)*((F$3/100)^2)*$A12</f>
        <v/>
      </c>
      <c r="G12" s="11">
        <f>(PI()/4)*((G$3/100)^2)*$A12</f>
        <v/>
      </c>
      <c r="H12" s="11">
        <f>(PI()/4)*((H$3/100)^2)*$A12</f>
        <v/>
      </c>
      <c r="I12" s="11">
        <f>(PI()/4)*((I$3/100)^2)*$A12</f>
        <v/>
      </c>
      <c r="J12" s="11">
        <f>(PI()/4)*((J$3/100)^2)*$A12</f>
        <v/>
      </c>
      <c r="K12" s="11">
        <f>(PI()/4)*((K$3/100)^2)*$A12</f>
        <v/>
      </c>
      <c r="L12" s="11">
        <f>(PI()/4)*((L$3/100)^2)*$A12</f>
        <v/>
      </c>
      <c r="M12" s="11">
        <f>(PI()/4)*((M$3/100)^2)*$A12</f>
        <v/>
      </c>
      <c r="N12" s="11">
        <f>(PI()/4)*((N$3/100)^2)*$A12</f>
        <v/>
      </c>
      <c r="O12" s="11">
        <f>(PI()/4)*((O$3/100)^2)*$A12</f>
        <v/>
      </c>
      <c r="P12" s="11">
        <f>(PI()/4)*((P$3/100)^2)*$A12</f>
        <v/>
      </c>
      <c r="Q12" s="11">
        <f>(PI()/4)*((Q$3/100)^2)*$A12</f>
        <v/>
      </c>
      <c r="R12" s="11">
        <f>(PI()/4)*((R$3/100)^2)*$A12</f>
        <v/>
      </c>
      <c r="S12" s="11">
        <f>(PI()/4)*((S$3/100)^2)*$A12</f>
        <v/>
      </c>
      <c r="T12" s="11">
        <f>(PI()/4)*((T$3/100)^2)*$A12</f>
        <v/>
      </c>
      <c r="U12" s="11">
        <f>(PI()/4)*((U$3/100)^2)*$A12</f>
        <v/>
      </c>
    </row>
    <row r="13">
      <c r="A13" s="43" t="n">
        <v>5.5</v>
      </c>
      <c r="B13" s="11">
        <f>(PI()/4)*((B$3/100)^2)*$A13</f>
        <v/>
      </c>
      <c r="C13" s="11">
        <f>(PI()/4)*((C$3/100)^2)*$A13</f>
        <v/>
      </c>
      <c r="D13" s="11">
        <f>(PI()/4)*((D$3/100)^2)*$A13</f>
        <v/>
      </c>
      <c r="E13" s="11">
        <f>(PI()/4)*((E$3/100)^2)*$A13</f>
        <v/>
      </c>
      <c r="F13" s="11">
        <f>(PI()/4)*((F$3/100)^2)*$A13</f>
        <v/>
      </c>
      <c r="G13" s="11">
        <f>(PI()/4)*((G$3/100)^2)*$A13</f>
        <v/>
      </c>
      <c r="H13" s="11">
        <f>(PI()/4)*((H$3/100)^2)*$A13</f>
        <v/>
      </c>
      <c r="I13" s="11">
        <f>(PI()/4)*((I$3/100)^2)*$A13</f>
        <v/>
      </c>
      <c r="J13" s="11">
        <f>(PI()/4)*((J$3/100)^2)*$A13</f>
        <v/>
      </c>
      <c r="K13" s="11">
        <f>(PI()/4)*((K$3/100)^2)*$A13</f>
        <v/>
      </c>
      <c r="L13" s="11">
        <f>(PI()/4)*((L$3/100)^2)*$A13</f>
        <v/>
      </c>
      <c r="M13" s="11">
        <f>(PI()/4)*((M$3/100)^2)*$A13</f>
        <v/>
      </c>
      <c r="N13" s="11">
        <f>(PI()/4)*((N$3/100)^2)*$A13</f>
        <v/>
      </c>
      <c r="O13" s="11">
        <f>(PI()/4)*((O$3/100)^2)*$A13</f>
        <v/>
      </c>
      <c r="P13" s="11">
        <f>(PI()/4)*((P$3/100)^2)*$A13</f>
        <v/>
      </c>
      <c r="Q13" s="11">
        <f>(PI()/4)*((Q$3/100)^2)*$A13</f>
        <v/>
      </c>
      <c r="R13" s="11">
        <f>(PI()/4)*((R$3/100)^2)*$A13</f>
        <v/>
      </c>
      <c r="S13" s="11">
        <f>(PI()/4)*((S$3/100)^2)*$A13</f>
        <v/>
      </c>
      <c r="T13" s="11">
        <f>(PI()/4)*((T$3/100)^2)*$A13</f>
        <v/>
      </c>
      <c r="U13" s="11">
        <f>(PI()/4)*((U$3/100)^2)*$A13</f>
        <v/>
      </c>
    </row>
    <row r="14">
      <c r="A14" s="43" t="n">
        <v>6</v>
      </c>
      <c r="B14" s="11">
        <f>(PI()/4)*((B$3/100)^2)*$A14</f>
        <v/>
      </c>
      <c r="C14" s="11">
        <f>(PI()/4)*((C$3/100)^2)*$A14</f>
        <v/>
      </c>
      <c r="D14" s="11">
        <f>(PI()/4)*((D$3/100)^2)*$A14</f>
        <v/>
      </c>
      <c r="E14" s="11">
        <f>(PI()/4)*((E$3/100)^2)*$A14</f>
        <v/>
      </c>
      <c r="F14" s="11">
        <f>(PI()/4)*((F$3/100)^2)*$A14</f>
        <v/>
      </c>
      <c r="G14" s="11">
        <f>(PI()/4)*((G$3/100)^2)*$A14</f>
        <v/>
      </c>
      <c r="H14" s="11">
        <f>(PI()/4)*((H$3/100)^2)*$A14</f>
        <v/>
      </c>
      <c r="I14" s="11">
        <f>(PI()/4)*((I$3/100)^2)*$A14</f>
        <v/>
      </c>
      <c r="J14" s="11">
        <f>(PI()/4)*((J$3/100)^2)*$A14</f>
        <v/>
      </c>
      <c r="K14" s="11">
        <f>(PI()/4)*((K$3/100)^2)*$A14</f>
        <v/>
      </c>
      <c r="L14" s="11">
        <f>(PI()/4)*((L$3/100)^2)*$A14</f>
        <v/>
      </c>
      <c r="M14" s="11">
        <f>(PI()/4)*((M$3/100)^2)*$A14</f>
        <v/>
      </c>
      <c r="N14" s="11">
        <f>(PI()/4)*((N$3/100)^2)*$A14</f>
        <v/>
      </c>
      <c r="O14" s="11">
        <f>(PI()/4)*((O$3/100)^2)*$A14</f>
        <v/>
      </c>
      <c r="P14" s="11">
        <f>(PI()/4)*((P$3/100)^2)*$A14</f>
        <v/>
      </c>
      <c r="Q14" s="11">
        <f>(PI()/4)*((Q$3/100)^2)*$A14</f>
        <v/>
      </c>
      <c r="R14" s="11">
        <f>(PI()/4)*((R$3/100)^2)*$A14</f>
        <v/>
      </c>
      <c r="S14" s="11">
        <f>(PI()/4)*((S$3/100)^2)*$A14</f>
        <v/>
      </c>
      <c r="T14" s="11">
        <f>(PI()/4)*((T$3/100)^2)*$A14</f>
        <v/>
      </c>
      <c r="U14" s="11">
        <f>(PI()/4)*((U$3/100)^2)*$A14</f>
        <v/>
      </c>
    </row>
    <row r="15">
      <c r="A15" s="43" t="n">
        <v>7</v>
      </c>
      <c r="B15" s="11">
        <f>(PI()/4)*((B$3/100)^2)*$A15</f>
        <v/>
      </c>
      <c r="C15" s="11">
        <f>(PI()/4)*((C$3/100)^2)*$A15</f>
        <v/>
      </c>
      <c r="D15" s="11">
        <f>(PI()/4)*((D$3/100)^2)*$A15</f>
        <v/>
      </c>
      <c r="E15" s="11">
        <f>(PI()/4)*((E$3/100)^2)*$A15</f>
        <v/>
      </c>
      <c r="F15" s="11">
        <f>(PI()/4)*((F$3/100)^2)*$A15</f>
        <v/>
      </c>
      <c r="G15" s="11">
        <f>(PI()/4)*((G$3/100)^2)*$A15</f>
        <v/>
      </c>
      <c r="H15" s="11">
        <f>(PI()/4)*((H$3/100)^2)*$A15</f>
        <v/>
      </c>
      <c r="I15" s="11">
        <f>(PI()/4)*((I$3/100)^2)*$A15</f>
        <v/>
      </c>
      <c r="J15" s="11">
        <f>(PI()/4)*((J$3/100)^2)*$A15</f>
        <v/>
      </c>
      <c r="K15" s="11">
        <f>(PI()/4)*((K$3/100)^2)*$A15</f>
        <v/>
      </c>
      <c r="L15" s="11">
        <f>(PI()/4)*((L$3/100)^2)*$A15</f>
        <v/>
      </c>
      <c r="M15" s="11">
        <f>(PI()/4)*((M$3/100)^2)*$A15</f>
        <v/>
      </c>
      <c r="N15" s="11">
        <f>(PI()/4)*((N$3/100)^2)*$A15</f>
        <v/>
      </c>
      <c r="O15" s="11">
        <f>(PI()/4)*((O$3/100)^2)*$A15</f>
        <v/>
      </c>
      <c r="P15" s="11">
        <f>(PI()/4)*((P$3/100)^2)*$A15</f>
        <v/>
      </c>
      <c r="Q15" s="11">
        <f>(PI()/4)*((Q$3/100)^2)*$A15</f>
        <v/>
      </c>
      <c r="R15" s="11">
        <f>(PI()/4)*((R$3/100)^2)*$A15</f>
        <v/>
      </c>
      <c r="S15" s="11">
        <f>(PI()/4)*((S$3/100)^2)*$A15</f>
        <v/>
      </c>
      <c r="T15" s="11">
        <f>(PI()/4)*((T$3/100)^2)*$A15</f>
        <v/>
      </c>
      <c r="U15" s="11">
        <f>(PI()/4)*((U$3/100)^2)*$A15</f>
        <v/>
      </c>
    </row>
    <row r="16">
      <c r="A16" s="43" t="n">
        <v>8</v>
      </c>
      <c r="B16" s="11">
        <f>(PI()/4)*((B$3/100)^2)*$A16</f>
        <v/>
      </c>
      <c r="C16" s="11">
        <f>(PI()/4)*((C$3/100)^2)*$A16</f>
        <v/>
      </c>
      <c r="D16" s="11">
        <f>(PI()/4)*((D$3/100)^2)*$A16</f>
        <v/>
      </c>
      <c r="E16" s="11">
        <f>(PI()/4)*((E$3/100)^2)*$A16</f>
        <v/>
      </c>
      <c r="F16" s="11">
        <f>(PI()/4)*((F$3/100)^2)*$A16</f>
        <v/>
      </c>
      <c r="G16" s="11">
        <f>(PI()/4)*((G$3/100)^2)*$A16</f>
        <v/>
      </c>
      <c r="H16" s="11">
        <f>(PI()/4)*((H$3/100)^2)*$A16</f>
        <v/>
      </c>
      <c r="I16" s="11">
        <f>(PI()/4)*((I$3/100)^2)*$A16</f>
        <v/>
      </c>
      <c r="J16" s="11">
        <f>(PI()/4)*((J$3/100)^2)*$A16</f>
        <v/>
      </c>
      <c r="K16" s="11">
        <f>(PI()/4)*((K$3/100)^2)*$A16</f>
        <v/>
      </c>
      <c r="L16" s="11">
        <f>(PI()/4)*((L$3/100)^2)*$A16</f>
        <v/>
      </c>
      <c r="M16" s="11">
        <f>(PI()/4)*((M$3/100)^2)*$A16</f>
        <v/>
      </c>
      <c r="N16" s="11">
        <f>(PI()/4)*((N$3/100)^2)*$A16</f>
        <v/>
      </c>
      <c r="O16" s="11">
        <f>(PI()/4)*((O$3/100)^2)*$A16</f>
        <v/>
      </c>
      <c r="P16" s="11">
        <f>(PI()/4)*((P$3/100)^2)*$A16</f>
        <v/>
      </c>
      <c r="Q16" s="11">
        <f>(PI()/4)*((Q$3/100)^2)*$A16</f>
        <v/>
      </c>
      <c r="R16" s="11">
        <f>(PI()/4)*((R$3/100)^2)*$A16</f>
        <v/>
      </c>
      <c r="S16" s="11">
        <f>(PI()/4)*((S$3/100)^2)*$A16</f>
        <v/>
      </c>
      <c r="T16" s="11">
        <f>(PI()/4)*((T$3/100)^2)*$A16</f>
        <v/>
      </c>
      <c r="U16" s="11">
        <f>(PI()/4)*((U$3/100)^2)*$A16</f>
        <v/>
      </c>
    </row>
    <row r="17">
      <c r="A17" s="43" t="n">
        <v>9</v>
      </c>
      <c r="B17" s="11">
        <f>(PI()/4)*((B$3/100)^2)*$A17</f>
        <v/>
      </c>
      <c r="C17" s="11">
        <f>(PI()/4)*((C$3/100)^2)*$A17</f>
        <v/>
      </c>
      <c r="D17" s="11">
        <f>(PI()/4)*((D$3/100)^2)*$A17</f>
        <v/>
      </c>
      <c r="E17" s="11">
        <f>(PI()/4)*((E$3/100)^2)*$A17</f>
        <v/>
      </c>
      <c r="F17" s="11">
        <f>(PI()/4)*((F$3/100)^2)*$A17</f>
        <v/>
      </c>
      <c r="G17" s="11">
        <f>(PI()/4)*((G$3/100)^2)*$A17</f>
        <v/>
      </c>
      <c r="H17" s="11">
        <f>(PI()/4)*((H$3/100)^2)*$A17</f>
        <v/>
      </c>
      <c r="I17" s="11">
        <f>(PI()/4)*((I$3/100)^2)*$A17</f>
        <v/>
      </c>
      <c r="J17" s="11">
        <f>(PI()/4)*((J$3/100)^2)*$A17</f>
        <v/>
      </c>
      <c r="K17" s="11">
        <f>(PI()/4)*((K$3/100)^2)*$A17</f>
        <v/>
      </c>
      <c r="L17" s="11">
        <f>(PI()/4)*((L$3/100)^2)*$A17</f>
        <v/>
      </c>
      <c r="M17" s="11">
        <f>(PI()/4)*((M$3/100)^2)*$A17</f>
        <v/>
      </c>
      <c r="N17" s="11">
        <f>(PI()/4)*((N$3/100)^2)*$A17</f>
        <v/>
      </c>
      <c r="O17" s="11">
        <f>(PI()/4)*((O$3/100)^2)*$A17</f>
        <v/>
      </c>
      <c r="P17" s="11">
        <f>(PI()/4)*((P$3/100)^2)*$A17</f>
        <v/>
      </c>
      <c r="Q17" s="11">
        <f>(PI()/4)*((Q$3/100)^2)*$A17</f>
        <v/>
      </c>
      <c r="R17" s="11">
        <f>(PI()/4)*((R$3/100)^2)*$A17</f>
        <v/>
      </c>
      <c r="S17" s="11">
        <f>(PI()/4)*((S$3/100)^2)*$A17</f>
        <v/>
      </c>
      <c r="T17" s="11">
        <f>(PI()/4)*((T$3/100)^2)*$A17</f>
        <v/>
      </c>
      <c r="U17" s="11">
        <f>(PI()/4)*((U$3/100)^2)*$A17</f>
        <v/>
      </c>
    </row>
    <row r="18">
      <c r="A18" s="43" t="n">
        <v>10</v>
      </c>
      <c r="B18" s="11">
        <f>(PI()/4)*((B$3/100)^2)*$A18</f>
        <v/>
      </c>
      <c r="C18" s="11">
        <f>(PI()/4)*((C$3/100)^2)*$A18</f>
        <v/>
      </c>
      <c r="D18" s="11">
        <f>(PI()/4)*((D$3/100)^2)*$A18</f>
        <v/>
      </c>
      <c r="E18" s="11">
        <f>(PI()/4)*((E$3/100)^2)*$A18</f>
        <v/>
      </c>
      <c r="F18" s="11">
        <f>(PI()/4)*((F$3/100)^2)*$A18</f>
        <v/>
      </c>
      <c r="G18" s="11">
        <f>(PI()/4)*((G$3/100)^2)*$A18</f>
        <v/>
      </c>
      <c r="H18" s="11">
        <f>(PI()/4)*((H$3/100)^2)*$A18</f>
        <v/>
      </c>
      <c r="I18" s="11">
        <f>(PI()/4)*((I$3/100)^2)*$A18</f>
        <v/>
      </c>
      <c r="J18" s="11">
        <f>(PI()/4)*((J$3/100)^2)*$A18</f>
        <v/>
      </c>
      <c r="K18" s="11">
        <f>(PI()/4)*((K$3/100)^2)*$A18</f>
        <v/>
      </c>
      <c r="L18" s="11">
        <f>(PI()/4)*((L$3/100)^2)*$A18</f>
        <v/>
      </c>
      <c r="M18" s="11">
        <f>(PI()/4)*((M$3/100)^2)*$A18</f>
        <v/>
      </c>
      <c r="N18" s="11">
        <f>(PI()/4)*((N$3/100)^2)*$A18</f>
        <v/>
      </c>
      <c r="O18" s="11">
        <f>(PI()/4)*((O$3/100)^2)*$A18</f>
        <v/>
      </c>
      <c r="P18" s="11">
        <f>(PI()/4)*((P$3/100)^2)*$A18</f>
        <v/>
      </c>
      <c r="Q18" s="11">
        <f>(PI()/4)*((Q$3/100)^2)*$A18</f>
        <v/>
      </c>
      <c r="R18" s="11">
        <f>(PI()/4)*((R$3/100)^2)*$A18</f>
        <v/>
      </c>
      <c r="S18" s="11">
        <f>(PI()/4)*((S$3/100)^2)*$A18</f>
        <v/>
      </c>
      <c r="T18" s="11">
        <f>(PI()/4)*((T$3/100)^2)*$A18</f>
        <v/>
      </c>
      <c r="U18" s="11">
        <f>(PI()/4)*((U$3/100)^2)*$A18</f>
        <v/>
      </c>
    </row>
    <row r="19">
      <c r="A19" s="43" t="n">
        <v>11</v>
      </c>
      <c r="B19" s="11">
        <f>(PI()/4)*((B$3/100)^2)*$A19</f>
        <v/>
      </c>
      <c r="C19" s="11">
        <f>(PI()/4)*((C$3/100)^2)*$A19</f>
        <v/>
      </c>
      <c r="D19" s="11">
        <f>(PI()/4)*((D$3/100)^2)*$A19</f>
        <v/>
      </c>
      <c r="E19" s="11">
        <f>(PI()/4)*((E$3/100)^2)*$A19</f>
        <v/>
      </c>
      <c r="F19" s="11">
        <f>(PI()/4)*((F$3/100)^2)*$A19</f>
        <v/>
      </c>
      <c r="G19" s="11">
        <f>(PI()/4)*((G$3/100)^2)*$A19</f>
        <v/>
      </c>
      <c r="H19" s="11">
        <f>(PI()/4)*((H$3/100)^2)*$A19</f>
        <v/>
      </c>
      <c r="I19" s="11">
        <f>(PI()/4)*((I$3/100)^2)*$A19</f>
        <v/>
      </c>
      <c r="J19" s="11">
        <f>(PI()/4)*((J$3/100)^2)*$A19</f>
        <v/>
      </c>
      <c r="K19" s="11">
        <f>(PI()/4)*((K$3/100)^2)*$A19</f>
        <v/>
      </c>
      <c r="L19" s="11">
        <f>(PI()/4)*((L$3/100)^2)*$A19</f>
        <v/>
      </c>
      <c r="M19" s="11">
        <f>(PI()/4)*((M$3/100)^2)*$A19</f>
        <v/>
      </c>
      <c r="N19" s="11">
        <f>(PI()/4)*((N$3/100)^2)*$A19</f>
        <v/>
      </c>
      <c r="O19" s="11">
        <f>(PI()/4)*((O$3/100)^2)*$A19</f>
        <v/>
      </c>
      <c r="P19" s="11">
        <f>(PI()/4)*((P$3/100)^2)*$A19</f>
        <v/>
      </c>
      <c r="Q19" s="11">
        <f>(PI()/4)*((Q$3/100)^2)*$A19</f>
        <v/>
      </c>
      <c r="R19" s="11">
        <f>(PI()/4)*((R$3/100)^2)*$A19</f>
        <v/>
      </c>
      <c r="S19" s="11">
        <f>(PI()/4)*((S$3/100)^2)*$A19</f>
        <v/>
      </c>
      <c r="T19" s="11">
        <f>(PI()/4)*((T$3/100)^2)*$A19</f>
        <v/>
      </c>
      <c r="U19" s="11">
        <f>(PI()/4)*((U$3/100)^2)*$A19</f>
        <v/>
      </c>
    </row>
    <row r="20">
      <c r="A20" s="43" t="n">
        <v>12</v>
      </c>
      <c r="B20" s="11">
        <f>(PI()/4)*((B$3/100)^2)*$A20</f>
        <v/>
      </c>
      <c r="C20" s="11">
        <f>(PI()/4)*((C$3/100)^2)*$A20</f>
        <v/>
      </c>
      <c r="D20" s="11">
        <f>(PI()/4)*((D$3/100)^2)*$A20</f>
        <v/>
      </c>
      <c r="E20" s="11">
        <f>(PI()/4)*((E$3/100)^2)*$A20</f>
        <v/>
      </c>
      <c r="F20" s="11">
        <f>(PI()/4)*((F$3/100)^2)*$A20</f>
        <v/>
      </c>
      <c r="G20" s="11">
        <f>(PI()/4)*((G$3/100)^2)*$A20</f>
        <v/>
      </c>
      <c r="H20" s="11">
        <f>(PI()/4)*((H$3/100)^2)*$A20</f>
        <v/>
      </c>
      <c r="I20" s="11">
        <f>(PI()/4)*((I$3/100)^2)*$A20</f>
        <v/>
      </c>
      <c r="J20" s="11">
        <f>(PI()/4)*((J$3/100)^2)*$A20</f>
        <v/>
      </c>
      <c r="K20" s="11">
        <f>(PI()/4)*((K$3/100)^2)*$A20</f>
        <v/>
      </c>
      <c r="L20" s="11">
        <f>(PI()/4)*((L$3/100)^2)*$A20</f>
        <v/>
      </c>
      <c r="M20" s="11">
        <f>(PI()/4)*((M$3/100)^2)*$A20</f>
        <v/>
      </c>
      <c r="N20" s="11">
        <f>(PI()/4)*((N$3/100)^2)*$A20</f>
        <v/>
      </c>
      <c r="O20" s="11">
        <f>(PI()/4)*((O$3/100)^2)*$A20</f>
        <v/>
      </c>
      <c r="P20" s="11">
        <f>(PI()/4)*((P$3/100)^2)*$A20</f>
        <v/>
      </c>
      <c r="Q20" s="11">
        <f>(PI()/4)*((Q$3/100)^2)*$A20</f>
        <v/>
      </c>
      <c r="R20" s="11">
        <f>(PI()/4)*((R$3/100)^2)*$A20</f>
        <v/>
      </c>
      <c r="S20" s="11">
        <f>(PI()/4)*((S$3/100)^2)*$A20</f>
        <v/>
      </c>
      <c r="T20" s="11">
        <f>(PI()/4)*((T$3/100)^2)*$A20</f>
        <v/>
      </c>
      <c r="U20" s="11">
        <f>(PI()/4)*((U$3/100)^2)*$A20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U19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8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</cols>
  <sheetData>
    <row r="1">
      <c r="A1" s="6" t="inlineStr">
        <is>
          <t>TABELA DE PESO POR PEÇA (kg) — referência</t>
        </is>
      </c>
    </row>
    <row r="2">
      <c r="A2" s="7" t="inlineStr">
        <is>
          <t>Peso de uma peça, em quilos, conforme a tabela da sua operação. Edite se mudar de espécie ou de umidade.</t>
        </is>
      </c>
    </row>
    <row r="3">
      <c r="A3" s="8" t="inlineStr">
        <is>
          <t>Comprimento (m)</t>
        </is>
      </c>
      <c r="B3" s="8" t="inlineStr">
        <is>
          <t>04 a 06</t>
        </is>
      </c>
      <c r="C3" s="8" t="inlineStr">
        <is>
          <t>06 a 08</t>
        </is>
      </c>
      <c r="D3" s="8" t="inlineStr">
        <is>
          <t>08 a 10</t>
        </is>
      </c>
      <c r="E3" s="8" t="inlineStr">
        <is>
          <t>10 a 12</t>
        </is>
      </c>
      <c r="F3" s="8" t="inlineStr">
        <is>
          <t>12 a 14</t>
        </is>
      </c>
      <c r="G3" s="8" t="inlineStr">
        <is>
          <t>14 a 16</t>
        </is>
      </c>
      <c r="H3" s="8" t="inlineStr">
        <is>
          <t>16 a 18</t>
        </is>
      </c>
      <c r="I3" s="8" t="inlineStr">
        <is>
          <t>18 a 20</t>
        </is>
      </c>
      <c r="J3" s="8" t="inlineStr">
        <is>
          <t>20 a 22</t>
        </is>
      </c>
      <c r="K3" s="8" t="inlineStr">
        <is>
          <t>22 a 24</t>
        </is>
      </c>
      <c r="L3" s="8" t="inlineStr">
        <is>
          <t>24 a 26</t>
        </is>
      </c>
      <c r="M3" s="8" t="inlineStr">
        <is>
          <t>26 a 28</t>
        </is>
      </c>
      <c r="N3" s="8" t="inlineStr">
        <is>
          <t>28 a 30</t>
        </is>
      </c>
      <c r="O3" s="8" t="inlineStr">
        <is>
          <t>30 a 32</t>
        </is>
      </c>
      <c r="P3" s="8" t="inlineStr">
        <is>
          <t>32 a 34</t>
        </is>
      </c>
      <c r="Q3" s="8" t="inlineStr">
        <is>
          <t>34 a 36</t>
        </is>
      </c>
      <c r="R3" s="8" t="inlineStr">
        <is>
          <t>36 a 38</t>
        </is>
      </c>
      <c r="S3" s="8" t="inlineStr">
        <is>
          <t>38 a 40</t>
        </is>
      </c>
      <c r="T3" s="8" t="inlineStr">
        <is>
          <t>40 a 42</t>
        </is>
      </c>
      <c r="U3" s="8" t="inlineStr">
        <is>
          <t>42 a 44</t>
        </is>
      </c>
    </row>
    <row r="4">
      <c r="A4" s="43" t="n">
        <v>1.5</v>
      </c>
      <c r="B4" s="12" t="n">
        <v>4.28</v>
      </c>
      <c r="C4" s="12" t="n">
        <v>5.91</v>
      </c>
      <c r="D4" s="12" t="n">
        <v>9.77</v>
      </c>
      <c r="E4" s="12" t="n">
        <v>14.6</v>
      </c>
      <c r="F4" s="12" t="n">
        <v>20.59</v>
      </c>
      <c r="G4" s="12" t="n">
        <v>27.14</v>
      </c>
      <c r="H4" s="12" t="n">
        <v>34.86</v>
      </c>
      <c r="I4" s="12" t="n">
        <v>43.54</v>
      </c>
      <c r="J4" s="12" t="n">
        <v>53.19</v>
      </c>
      <c r="K4" s="12" t="n">
        <v>63.8</v>
      </c>
      <c r="L4" s="12" t="n">
        <v>75.42</v>
      </c>
      <c r="M4" s="12" t="n">
        <v>87.98</v>
      </c>
      <c r="N4" s="12" t="n">
        <v>101.44</v>
      </c>
      <c r="O4" s="12" t="n">
        <v>114.63</v>
      </c>
      <c r="P4" s="12" t="n">
        <v>128.39</v>
      </c>
      <c r="Q4" s="12" t="n">
        <v>142.51</v>
      </c>
      <c r="R4" s="12" t="n">
        <v>156.76</v>
      </c>
      <c r="S4" s="12" t="n">
        <v>170.87</v>
      </c>
      <c r="T4" s="12" t="n">
        <v>184.54</v>
      </c>
      <c r="U4" s="12" t="n">
        <v>197.46</v>
      </c>
    </row>
    <row r="5">
      <c r="A5" s="43" t="n">
        <v>2.2</v>
      </c>
      <c r="B5" s="12" t="n">
        <v>5.32</v>
      </c>
      <c r="C5" s="12" t="n">
        <v>8.130000000000001</v>
      </c>
      <c r="D5" s="12" t="n">
        <v>13.27</v>
      </c>
      <c r="E5" s="12" t="n">
        <v>20.07</v>
      </c>
      <c r="F5" s="12" t="n">
        <v>28.03</v>
      </c>
      <c r="G5" s="12" t="n">
        <v>38.38</v>
      </c>
      <c r="H5" s="12" t="n">
        <v>47.94</v>
      </c>
      <c r="I5" s="12" t="n">
        <v>59.88</v>
      </c>
      <c r="J5" s="12" t="n">
        <v>73.17</v>
      </c>
      <c r="K5" s="12" t="n">
        <v>87.72</v>
      </c>
      <c r="L5" s="12" t="n">
        <v>103.72</v>
      </c>
      <c r="M5" s="12" t="n">
        <v>120.97</v>
      </c>
      <c r="N5" s="12" t="n">
        <v>139.53</v>
      </c>
      <c r="O5" s="12" t="n">
        <v>157.67</v>
      </c>
      <c r="P5" s="12" t="n">
        <v>176.59</v>
      </c>
      <c r="Q5" s="12" t="n">
        <v>196.01</v>
      </c>
      <c r="R5" s="12" t="n">
        <v>215.61</v>
      </c>
      <c r="S5" s="12" t="n">
        <v>235.01</v>
      </c>
      <c r="T5" s="12" t="n">
        <v>253.81</v>
      </c>
      <c r="U5" s="12" t="n">
        <v>271.58</v>
      </c>
    </row>
    <row r="6">
      <c r="A6" s="43" t="n">
        <v>2.5</v>
      </c>
      <c r="B6" s="12" t="n">
        <v>5.87</v>
      </c>
      <c r="C6" s="12" t="n">
        <v>9.24</v>
      </c>
      <c r="D6" s="12" t="n">
        <v>13.44</v>
      </c>
      <c r="E6" s="12" t="n">
        <v>22.81</v>
      </c>
      <c r="F6" s="12" t="n">
        <v>31.56</v>
      </c>
      <c r="G6" s="12" t="n">
        <v>44.59</v>
      </c>
      <c r="H6" s="12" t="n">
        <v>54.47</v>
      </c>
      <c r="I6" s="12" t="n">
        <v>68.03</v>
      </c>
      <c r="J6" s="12" t="n">
        <v>83.09999999999999</v>
      </c>
      <c r="K6" s="12" t="n">
        <v>99.67</v>
      </c>
      <c r="L6" s="12" t="n">
        <v>117.88</v>
      </c>
      <c r="M6" s="12" t="n">
        <v>137.46</v>
      </c>
      <c r="N6" s="12" t="n">
        <v>158.52</v>
      </c>
      <c r="O6" s="12" t="n">
        <v>179.13</v>
      </c>
      <c r="P6" s="12" t="n">
        <v>200.63</v>
      </c>
      <c r="Q6" s="12" t="n">
        <v>222.7</v>
      </c>
      <c r="R6" s="12" t="n">
        <v>244.97</v>
      </c>
      <c r="S6" s="12" t="n">
        <v>267.02</v>
      </c>
      <c r="T6" s="12" t="n">
        <v>288.38</v>
      </c>
      <c r="U6" s="12" t="n">
        <v>308.57</v>
      </c>
    </row>
    <row r="7">
      <c r="A7" s="43" t="n">
        <v>3</v>
      </c>
      <c r="B7" s="12" t="n">
        <v>7.09</v>
      </c>
      <c r="C7" s="12" t="n">
        <v>11.08</v>
      </c>
      <c r="D7" s="12" t="n">
        <v>18.32</v>
      </c>
      <c r="E7" s="12" t="n">
        <v>27.37</v>
      </c>
      <c r="F7" s="12" t="n">
        <v>38.23</v>
      </c>
      <c r="G7" s="12" t="n">
        <v>50.89</v>
      </c>
      <c r="H7" s="12" t="n">
        <v>65.36</v>
      </c>
      <c r="I7" s="12" t="n">
        <v>81.63</v>
      </c>
      <c r="J7" s="12" t="n">
        <v>99.75</v>
      </c>
      <c r="K7" s="12" t="n">
        <v>119.64</v>
      </c>
      <c r="L7" s="12" t="n">
        <v>141.34</v>
      </c>
      <c r="M7" s="12" t="n">
        <v>164.84</v>
      </c>
      <c r="N7" s="12" t="n">
        <v>190.17</v>
      </c>
      <c r="O7" s="12" t="n">
        <v>214.89</v>
      </c>
      <c r="P7" s="12" t="n">
        <v>240.68</v>
      </c>
      <c r="Q7" s="12" t="n">
        <v>267.15</v>
      </c>
      <c r="R7" s="12" t="n">
        <v>293.87</v>
      </c>
      <c r="S7" s="12" t="n">
        <v>320.32</v>
      </c>
      <c r="T7" s="12" t="n">
        <v>345.95</v>
      </c>
      <c r="U7" s="12" t="n">
        <v>370.17</v>
      </c>
    </row>
    <row r="8">
      <c r="A8" s="43" t="n">
        <v>3.5</v>
      </c>
      <c r="B8" s="12" t="n">
        <v>8.279999999999999</v>
      </c>
      <c r="C8" s="12" t="n">
        <v>12.93</v>
      </c>
      <c r="D8" s="12" t="n">
        <v>21.38</v>
      </c>
      <c r="E8" s="12" t="n">
        <v>31.93</v>
      </c>
      <c r="F8" s="12" t="n">
        <v>44.59</v>
      </c>
      <c r="G8" s="12" t="n">
        <v>59.38</v>
      </c>
      <c r="H8" s="12" t="n">
        <v>76.29000000000001</v>
      </c>
      <c r="I8" s="12" t="n">
        <v>95.23999999999999</v>
      </c>
      <c r="J8" s="12" t="n">
        <v>116.39</v>
      </c>
      <c r="K8" s="12" t="n">
        <v>139.53</v>
      </c>
      <c r="L8" s="12" t="n">
        <v>165.08</v>
      </c>
      <c r="M8" s="12" t="n">
        <v>192.31</v>
      </c>
      <c r="N8" s="12" t="n">
        <v>221.81</v>
      </c>
      <c r="O8" s="12" t="n">
        <v>250.65</v>
      </c>
      <c r="P8" s="12" t="n">
        <v>280.73</v>
      </c>
      <c r="Q8" s="12" t="n">
        <v>311.61</v>
      </c>
      <c r="R8" s="12" t="n">
        <v>342.77</v>
      </c>
      <c r="S8" s="12" t="n">
        <v>373.62</v>
      </c>
      <c r="T8" s="12" t="n">
        <v>403.51</v>
      </c>
      <c r="U8" s="12" t="n">
        <v>431.76</v>
      </c>
    </row>
    <row r="9">
      <c r="A9" s="43" t="n">
        <v>4</v>
      </c>
      <c r="B9" s="12" t="n">
        <v>9.460000000000001</v>
      </c>
      <c r="C9" s="12" t="n">
        <v>14.78</v>
      </c>
      <c r="D9" s="12" t="n">
        <v>24.43</v>
      </c>
      <c r="E9" s="12" t="n">
        <v>36.5</v>
      </c>
      <c r="F9" s="12" t="n">
        <v>50.96</v>
      </c>
      <c r="G9" s="12" t="n">
        <v>67.83</v>
      </c>
      <c r="H9" s="12" t="n">
        <v>87.15000000000001</v>
      </c>
      <c r="I9" s="12" t="n">
        <v>108.89</v>
      </c>
      <c r="J9" s="12" t="n">
        <v>133.04</v>
      </c>
      <c r="K9" s="12" t="n">
        <v>159.57</v>
      </c>
      <c r="L9" s="12" t="n">
        <v>188.38</v>
      </c>
      <c r="M9" s="12" t="n">
        <v>219.78</v>
      </c>
      <c r="N9" s="12" t="n">
        <v>253.7</v>
      </c>
      <c r="O9" s="12" t="n">
        <v>286.68</v>
      </c>
      <c r="P9" s="12" t="n">
        <v>321.08</v>
      </c>
      <c r="Q9" s="12" t="n">
        <v>356.4</v>
      </c>
      <c r="R9" s="12" t="n">
        <v>392.04</v>
      </c>
      <c r="S9" s="12" t="n">
        <v>427.32</v>
      </c>
      <c r="T9" s="12" t="n">
        <v>461.51</v>
      </c>
      <c r="U9" s="12" t="n">
        <v>493.82</v>
      </c>
    </row>
    <row r="10">
      <c r="A10" s="43" t="n">
        <v>4.5</v>
      </c>
      <c r="B10" s="12" t="n">
        <v>11.82</v>
      </c>
      <c r="C10" s="12" t="n">
        <v>18.47</v>
      </c>
      <c r="D10" s="12" t="n">
        <v>28.09</v>
      </c>
      <c r="E10" s="12" t="n">
        <v>41.97</v>
      </c>
      <c r="F10" s="12" t="n">
        <v>58.82</v>
      </c>
      <c r="G10" s="12" t="n">
        <v>78.03</v>
      </c>
      <c r="H10" s="12" t="n">
        <v>100.22</v>
      </c>
      <c r="I10" s="12" t="n">
        <v>125.17</v>
      </c>
      <c r="J10" s="12" t="n">
        <v>152.94</v>
      </c>
      <c r="K10" s="12" t="n">
        <v>183.44</v>
      </c>
      <c r="L10" s="12" t="n">
        <v>216.76</v>
      </c>
      <c r="M10" s="12" t="n">
        <v>252.82</v>
      </c>
      <c r="N10" s="12" t="n">
        <v>291.61</v>
      </c>
      <c r="O10" s="12" t="n">
        <v>329.52</v>
      </c>
      <c r="P10" s="12" t="n">
        <v>369.07</v>
      </c>
      <c r="Q10" s="12" t="n">
        <v>409.66</v>
      </c>
      <c r="R10" s="12" t="n">
        <v>450.63</v>
      </c>
      <c r="S10" s="12" t="n">
        <v>491.19</v>
      </c>
      <c r="T10" s="12" t="n">
        <v>530.49</v>
      </c>
      <c r="U10" s="12" t="n">
        <v>567.63</v>
      </c>
    </row>
    <row r="11">
      <c r="A11" s="43" t="n">
        <v>5</v>
      </c>
      <c r="B11" s="12" t="n">
        <v>11.82</v>
      </c>
      <c r="C11" s="12" t="n">
        <v>18.47</v>
      </c>
      <c r="D11" s="12" t="n">
        <v>30.53</v>
      </c>
      <c r="E11" s="12" t="n">
        <v>45.61</v>
      </c>
      <c r="F11" s="12" t="n">
        <v>63.69</v>
      </c>
      <c r="G11" s="12" t="n">
        <v>84.81</v>
      </c>
      <c r="H11" s="12" t="n">
        <v>108.99</v>
      </c>
      <c r="I11" s="12" t="n">
        <v>136.05</v>
      </c>
      <c r="J11" s="12" t="n">
        <v>166.2</v>
      </c>
      <c r="K11" s="12" t="n">
        <v>199.34</v>
      </c>
      <c r="L11" s="12" t="n">
        <v>235.76</v>
      </c>
      <c r="M11" s="12" t="n">
        <v>274.6</v>
      </c>
      <c r="N11" s="12" t="n">
        <v>317.46</v>
      </c>
      <c r="O11" s="12" t="n">
        <v>358.73</v>
      </c>
      <c r="P11" s="12" t="n">
        <v>401.78</v>
      </c>
      <c r="Q11" s="12" t="n">
        <v>445.98</v>
      </c>
      <c r="R11" s="12" t="n">
        <v>490.58</v>
      </c>
      <c r="S11" s="12" t="n">
        <v>534.73</v>
      </c>
      <c r="T11" s="12" t="n">
        <v>577.51</v>
      </c>
      <c r="U11" s="12" t="n">
        <v>617.9400000000001</v>
      </c>
    </row>
    <row r="12">
      <c r="A12" s="43" t="n">
        <v>5.5</v>
      </c>
      <c r="B12" s="12" t="n">
        <v>14.18</v>
      </c>
      <c r="C12" s="12" t="n">
        <v>22.16</v>
      </c>
      <c r="D12" s="12" t="n">
        <v>31.76</v>
      </c>
      <c r="E12" s="12" t="n">
        <v>50.18</v>
      </c>
      <c r="F12" s="12" t="n">
        <v>69.79000000000001</v>
      </c>
      <c r="G12" s="12" t="n">
        <v>95.48</v>
      </c>
      <c r="H12" s="12" t="n">
        <v>119.83</v>
      </c>
      <c r="I12" s="12" t="n">
        <v>149.66</v>
      </c>
      <c r="J12" s="12" t="n">
        <v>182.85</v>
      </c>
      <c r="K12" s="12" t="n">
        <v>219.31</v>
      </c>
      <c r="L12" s="12" t="n">
        <v>259.22</v>
      </c>
      <c r="M12" s="12" t="n">
        <v>302.3</v>
      </c>
      <c r="N12" s="12" t="n">
        <v>348.69</v>
      </c>
      <c r="O12" s="12" t="n">
        <v>394.02</v>
      </c>
      <c r="P12" s="12" t="n">
        <v>441.31</v>
      </c>
      <c r="Q12" s="12" t="n">
        <v>489.85</v>
      </c>
      <c r="R12" s="12" t="n">
        <v>538.84</v>
      </c>
      <c r="S12" s="12" t="n">
        <v>587.34</v>
      </c>
      <c r="T12" s="12" t="n">
        <v>634.33</v>
      </c>
      <c r="U12" s="12" t="n">
        <v>678.74</v>
      </c>
    </row>
    <row r="13">
      <c r="A13" s="43" t="n">
        <v>6</v>
      </c>
      <c r="B13" s="12" t="n">
        <v>14.18</v>
      </c>
      <c r="C13" s="12" t="n">
        <v>22.16</v>
      </c>
      <c r="D13" s="12" t="n">
        <v>36.64</v>
      </c>
      <c r="E13" s="12" t="n">
        <v>54.74</v>
      </c>
      <c r="F13" s="12" t="n">
        <v>76.43000000000001</v>
      </c>
      <c r="G13" s="12" t="n">
        <v>101.78</v>
      </c>
      <c r="H13" s="12" t="n">
        <v>130.72</v>
      </c>
      <c r="I13" s="12" t="n">
        <v>163.27</v>
      </c>
      <c r="J13" s="12" t="n">
        <v>199.34</v>
      </c>
      <c r="K13" s="12" t="n">
        <v>239.04</v>
      </c>
      <c r="L13" s="12" t="n">
        <v>283.02</v>
      </c>
      <c r="M13" s="12" t="n">
        <v>329.67</v>
      </c>
      <c r="N13" s="12" t="n">
        <v>380.95</v>
      </c>
      <c r="O13" s="12" t="n">
        <v>430.47</v>
      </c>
      <c r="P13" s="12" t="n">
        <v>482.13</v>
      </c>
      <c r="Q13" s="12" t="n">
        <v>535.16</v>
      </c>
      <c r="R13" s="12" t="n">
        <v>588.6799999999999</v>
      </c>
      <c r="S13" s="12" t="n">
        <v>641.66</v>
      </c>
      <c r="T13" s="12" t="n">
        <v>692.99</v>
      </c>
      <c r="U13" s="12" t="n">
        <v>741.5</v>
      </c>
    </row>
    <row r="14">
      <c r="A14" s="43" t="n">
        <v>7</v>
      </c>
      <c r="B14" s="12" t="n">
        <v>16.55</v>
      </c>
      <c r="C14" s="12" t="n">
        <v>25.86</v>
      </c>
      <c r="D14" s="12" t="n">
        <v>42.75</v>
      </c>
      <c r="E14" s="12" t="n">
        <v>63.87</v>
      </c>
      <c r="F14" s="12" t="n">
        <v>89.19</v>
      </c>
      <c r="G14" s="12" t="n">
        <v>118.72</v>
      </c>
      <c r="H14" s="12" t="n">
        <v>152.51</v>
      </c>
      <c r="I14" s="12" t="n">
        <v>190.52</v>
      </c>
      <c r="J14" s="12" t="n">
        <v>232.79</v>
      </c>
      <c r="K14" s="12" t="n">
        <v>279.21</v>
      </c>
      <c r="L14" s="12" t="n">
        <v>329.72</v>
      </c>
      <c r="M14" s="12" t="n">
        <v>384.62</v>
      </c>
      <c r="N14" s="12" t="n">
        <v>443.87</v>
      </c>
      <c r="O14" s="12" t="n">
        <v>501.57</v>
      </c>
      <c r="P14" s="12" t="n">
        <v>561.76</v>
      </c>
      <c r="Q14" s="12" t="n">
        <v>623.55</v>
      </c>
      <c r="R14" s="12" t="n">
        <v>685.91</v>
      </c>
      <c r="S14" s="12" t="n">
        <v>747.64</v>
      </c>
      <c r="T14" s="12" t="n">
        <v>807.46</v>
      </c>
      <c r="U14" s="12" t="n">
        <v>863.99</v>
      </c>
    </row>
    <row r="15">
      <c r="A15" s="43" t="n">
        <v>8</v>
      </c>
      <c r="B15" s="12" t="n">
        <v>18.92</v>
      </c>
      <c r="C15" s="12" t="n">
        <v>29.56</v>
      </c>
      <c r="D15" s="12" t="n">
        <v>48.86</v>
      </c>
      <c r="E15" s="12" t="n">
        <v>73</v>
      </c>
      <c r="F15" s="12" t="n">
        <v>101.92</v>
      </c>
      <c r="G15" s="12" t="n">
        <v>135.66</v>
      </c>
      <c r="H15" s="12" t="n">
        <v>174.3</v>
      </c>
      <c r="I15" s="12" t="n">
        <v>217.78</v>
      </c>
      <c r="J15" s="12" t="n">
        <v>266.08</v>
      </c>
      <c r="K15" s="12" t="n">
        <v>319.14</v>
      </c>
      <c r="L15" s="12" t="n">
        <v>376.76</v>
      </c>
      <c r="M15" s="12" t="n">
        <v>439.56</v>
      </c>
      <c r="N15" s="12" t="n">
        <v>507.4</v>
      </c>
      <c r="O15" s="12" t="n">
        <v>573.36</v>
      </c>
      <c r="P15" s="12" t="n">
        <v>642.16</v>
      </c>
      <c r="Q15" s="12" t="n">
        <v>712.8</v>
      </c>
      <c r="R15" s="12" t="n">
        <v>784.08</v>
      </c>
      <c r="S15" s="12" t="n">
        <v>854.64</v>
      </c>
      <c r="T15" s="12" t="n">
        <v>923.02</v>
      </c>
      <c r="U15" s="12" t="n">
        <v>987.64</v>
      </c>
    </row>
    <row r="16">
      <c r="A16" s="43" t="n">
        <v>9</v>
      </c>
      <c r="B16" s="12" t="n">
        <v>21.28</v>
      </c>
      <c r="C16" s="12" t="n">
        <v>33.25</v>
      </c>
      <c r="D16" s="12" t="n">
        <v>54.96</v>
      </c>
      <c r="E16" s="12" t="n">
        <v>82.11</v>
      </c>
      <c r="F16" s="12" t="n">
        <v>114.65</v>
      </c>
      <c r="G16" s="12" t="n">
        <v>152.64</v>
      </c>
      <c r="H16" s="12" t="n">
        <v>196.14</v>
      </c>
      <c r="I16" s="12" t="n">
        <v>244.94</v>
      </c>
      <c r="J16" s="12" t="n">
        <v>299.24</v>
      </c>
      <c r="K16" s="12" t="n">
        <v>358.91</v>
      </c>
      <c r="L16" s="12" t="n">
        <v>424.14</v>
      </c>
      <c r="M16" s="12" t="n">
        <v>494.38</v>
      </c>
      <c r="N16" s="12" t="n">
        <v>571.16</v>
      </c>
      <c r="O16" s="12" t="n">
        <v>645.41</v>
      </c>
      <c r="P16" s="12" t="n">
        <v>722.86</v>
      </c>
      <c r="Q16" s="12" t="n">
        <v>802.38</v>
      </c>
      <c r="R16" s="12" t="n">
        <v>882.62</v>
      </c>
      <c r="S16" s="12" t="n">
        <v>962.05</v>
      </c>
      <c r="T16" s="12" t="n">
        <v>1039.02</v>
      </c>
      <c r="U16" s="12" t="n">
        <v>1111.76</v>
      </c>
    </row>
    <row r="17">
      <c r="A17" s="43" t="n">
        <v>10</v>
      </c>
      <c r="B17" s="12" t="n">
        <v>23.64</v>
      </c>
      <c r="C17" s="12" t="n">
        <v>36.94</v>
      </c>
      <c r="D17" s="12" t="n">
        <v>61.06</v>
      </c>
      <c r="E17" s="12" t="n">
        <v>91.22</v>
      </c>
      <c r="F17" s="12" t="n">
        <v>127.38</v>
      </c>
      <c r="G17" s="12" t="n">
        <v>169.62</v>
      </c>
      <c r="H17" s="12" t="n">
        <v>217.98</v>
      </c>
      <c r="I17" s="12" t="n">
        <v>272.1</v>
      </c>
      <c r="J17" s="12" t="n">
        <v>332.4</v>
      </c>
      <c r="K17" s="12" t="n">
        <v>398.68</v>
      </c>
      <c r="L17" s="12" t="n">
        <v>471.52</v>
      </c>
      <c r="M17" s="12" t="n">
        <v>549.2</v>
      </c>
      <c r="N17" s="12" t="n">
        <v>634.92</v>
      </c>
      <c r="O17" s="12" t="n">
        <v>717.46</v>
      </c>
      <c r="P17" s="12" t="n">
        <v>803.5599999999999</v>
      </c>
      <c r="Q17" s="12" t="n">
        <v>891.96</v>
      </c>
      <c r="R17" s="12" t="n">
        <v>981.16</v>
      </c>
      <c r="S17" s="12" t="n">
        <v>1069.46</v>
      </c>
      <c r="T17" s="12" t="n">
        <v>1155.02</v>
      </c>
      <c r="U17" s="12" t="n">
        <v>1235.88</v>
      </c>
    </row>
    <row r="18">
      <c r="A18" s="43" t="n">
        <v>11</v>
      </c>
      <c r="B18" s="12" t="n">
        <v>26</v>
      </c>
      <c r="C18" s="12" t="n">
        <v>40.63</v>
      </c>
      <c r="D18" s="12" t="n">
        <v>67.17</v>
      </c>
      <c r="E18" s="12" t="n">
        <v>100.35</v>
      </c>
      <c r="F18" s="12" t="n">
        <v>140.12</v>
      </c>
      <c r="G18" s="12" t="n">
        <v>186.59</v>
      </c>
      <c r="H18" s="12" t="n">
        <v>239.71</v>
      </c>
      <c r="I18" s="12" t="n">
        <v>299.32</v>
      </c>
      <c r="J18" s="12" t="n">
        <v>365.54</v>
      </c>
      <c r="K18" s="12" t="n">
        <v>438.38</v>
      </c>
      <c r="L18" s="12" t="n">
        <v>518.78</v>
      </c>
      <c r="M18" s="12" t="n">
        <v>604.27</v>
      </c>
      <c r="N18" s="12" t="n">
        <v>698.41</v>
      </c>
      <c r="O18" s="12" t="n">
        <v>789.2</v>
      </c>
      <c r="P18" s="12" t="n">
        <v>883.91</v>
      </c>
      <c r="Q18" s="12" t="n">
        <v>981.14</v>
      </c>
      <c r="R18" s="12" t="n">
        <v>1079.26</v>
      </c>
      <c r="S18" s="12" t="n">
        <v>1176.39</v>
      </c>
      <c r="T18" s="12" t="n">
        <v>1270.5</v>
      </c>
      <c r="U18" s="12" t="n">
        <v>1359.44</v>
      </c>
    </row>
    <row r="19">
      <c r="A19" s="43" t="n">
        <v>12</v>
      </c>
      <c r="B19" s="12" t="n">
        <v>28.36</v>
      </c>
      <c r="C19" s="12" t="n">
        <v>44.32</v>
      </c>
      <c r="D19" s="12" t="n">
        <v>73.28</v>
      </c>
      <c r="E19" s="12" t="n">
        <v>109.48</v>
      </c>
      <c r="F19" s="12" t="n">
        <v>152.86</v>
      </c>
      <c r="G19" s="12" t="n">
        <v>203.56</v>
      </c>
      <c r="H19" s="12" t="n">
        <v>261.44</v>
      </c>
      <c r="I19" s="12" t="n">
        <v>326.54</v>
      </c>
      <c r="J19" s="12" t="n">
        <v>398.68</v>
      </c>
      <c r="K19" s="12" t="n">
        <v>478.08</v>
      </c>
      <c r="L19" s="12" t="n">
        <v>566.04</v>
      </c>
      <c r="M19" s="12" t="n">
        <v>659.34</v>
      </c>
      <c r="N19" s="12" t="n">
        <v>761.9</v>
      </c>
      <c r="O19" s="12" t="n">
        <v>860.9400000000001</v>
      </c>
      <c r="P19" s="12" t="n">
        <v>964.26</v>
      </c>
      <c r="Q19" s="12" t="n">
        <v>1070.32</v>
      </c>
      <c r="R19" s="12" t="n">
        <v>1177.36</v>
      </c>
      <c r="S19" s="12" t="n">
        <v>1283.32</v>
      </c>
      <c r="T19" s="12" t="n">
        <v>1385.98</v>
      </c>
      <c r="U19" s="12" t="n">
        <v>1483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2026-09-01T17:27:59Z</dcterms:created>
  <dcterms:modified xsi:type="dcterms:W3CDTF">2026-09-01T17:27:59Z</dcterms:modified>
</cp:coreProperties>
</file>